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DRS JUNIORS\MARSEILLE\RETOUR DEMANDES DE POSTES\"/>
    </mc:Choice>
  </mc:AlternateContent>
  <bookViews>
    <workbookView xWindow="0" yWindow="0" windowWidth="20490" windowHeight="7620" firstSheet="8" activeTab="13"/>
  </bookViews>
  <sheets>
    <sheet name="CHI AIX PERTUIS" sheetId="19" r:id="rId1"/>
    <sheet name="CHI ALPES DU SUD" sheetId="20" r:id="rId2"/>
    <sheet name="CH ALLAUCH" sheetId="5" r:id="rId3"/>
    <sheet name="CH ARLES" sheetId="6" r:id="rId4"/>
    <sheet name="CH AUBAGNE" sheetId="7" r:id="rId5"/>
    <sheet name="CH AVIGNON" sheetId="8" r:id="rId6"/>
    <sheet name="CH AJACCIO" sheetId="4" r:id="rId7"/>
    <sheet name="CH BRIANCON" sheetId="25" r:id="rId8"/>
    <sheet name="CH BUECH DURANCE" sheetId="9" r:id="rId9"/>
    <sheet name="CH CASTELLUCCIO" sheetId="10" r:id="rId10"/>
    <sheet name="CH LA CIOTAT" sheetId="12" r:id="rId11"/>
    <sheet name="CH DIGNE" sheetId="3" r:id="rId12"/>
    <sheet name="CH HYERES" sheetId="27" r:id="rId13"/>
    <sheet name="CH MARTIGUES" sheetId="13" r:id="rId14"/>
    <sheet name="CH ORANGE" sheetId="16" r:id="rId15"/>
    <sheet name="CH SALON DE PCE" sheetId="17" r:id="rId16"/>
    <sheet name="CH TARASCON" sheetId="26" r:id="rId17"/>
    <sheet name="CHI TOULON" sheetId="21" r:id="rId18"/>
    <sheet name="HIA LAVERAN" sheetId="22" r:id="rId19"/>
    <sheet name="HIA ST ANNE" sheetId="23" r:id="rId20"/>
    <sheet name="HOPITAL EUROPEEN" sheetId="2" r:id="rId21"/>
    <sheet name="ST JOSEPH" sheetId="24" r:id="rId22"/>
  </sheets>
  <externalReferences>
    <externalReference r:id="rId23"/>
  </externalReferences>
  <definedNames>
    <definedName name="_xlnm._FilterDatabase" localSheetId="6" hidden="1">'CH AJACCIO'!$A$1:$N$10</definedName>
    <definedName name="_xlnm._FilterDatabase" localSheetId="2" hidden="1">'CH ALLAUCH'!$A$1:$N$5</definedName>
    <definedName name="_xlnm._FilterDatabase" localSheetId="3" hidden="1">'CH ARLES'!$A$1:$N$12</definedName>
    <definedName name="_xlnm._FilterDatabase" localSheetId="4" hidden="1">'CH AUBAGNE'!$A$1:$N$9</definedName>
    <definedName name="_xlnm._FilterDatabase" localSheetId="5" hidden="1">'CH AVIGNON'!$A$1:$N$38</definedName>
    <definedName name="_xlnm._FilterDatabase" localSheetId="9" hidden="1">'CH CASTELLUCCIO'!$A$1:$N$10</definedName>
    <definedName name="_xlnm._FilterDatabase" localSheetId="13" hidden="1">'CH MARTIGUES'!$A$1:$N$23</definedName>
    <definedName name="_xlnm._FilterDatabase" localSheetId="15" hidden="1">'CH SALON DE PCE'!$A$1:$N$13</definedName>
    <definedName name="_xlnm._FilterDatabase" localSheetId="16" hidden="1">'CH TARASCON'!$A$1:$N$3</definedName>
    <definedName name="_xlnm._FilterDatabase" localSheetId="0" hidden="1">'CHI AIX PERTUIS'!$A$1:$N$49</definedName>
    <definedName name="_xlnm._FilterDatabase" localSheetId="1" hidden="1">'CHI ALPES DU SUD'!$A$1:$N$11</definedName>
    <definedName name="_xlnm._FilterDatabase" localSheetId="17" hidden="1">'CHI TOULON'!$A$1:$N$51</definedName>
    <definedName name="_xlnm._FilterDatabase" localSheetId="18" hidden="1">'HIA LAVERAN'!$A$1:$N$19</definedName>
    <definedName name="_xlnm._FilterDatabase" localSheetId="19" hidden="1">'HIA ST ANNE'!$A$1:$N$34</definedName>
    <definedName name="_xlnm._FilterDatabase" localSheetId="20" hidden="1">'HOPITAL EUROPEEN'!$A$1:$N$11</definedName>
    <definedName name="_xlnm._FilterDatabase" localSheetId="21" hidden="1">'ST JOSEPH'!$A$1:$N$11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3" l="1"/>
  <c r="N21" i="13"/>
  <c r="N19" i="13"/>
  <c r="N17" i="13"/>
  <c r="N15" i="13"/>
  <c r="N13" i="13"/>
  <c r="N11" i="13"/>
  <c r="N9" i="13"/>
  <c r="N7" i="13"/>
  <c r="N24" i="13" s="1"/>
  <c r="N5" i="13"/>
  <c r="N3" i="13"/>
  <c r="N49" i="19" l="1"/>
  <c r="N47" i="19"/>
  <c r="N45" i="19"/>
  <c r="N43" i="19"/>
  <c r="N39" i="19"/>
  <c r="N35" i="19"/>
  <c r="N32" i="19"/>
  <c r="N30" i="19"/>
  <c r="N28" i="19"/>
  <c r="N26" i="19"/>
  <c r="N23" i="19"/>
  <c r="N21" i="19"/>
  <c r="N19" i="19"/>
  <c r="N17" i="19"/>
  <c r="N15" i="19"/>
  <c r="N13" i="19"/>
  <c r="N9" i="19"/>
  <c r="N7" i="19"/>
  <c r="N5" i="19"/>
  <c r="N3" i="19"/>
  <c r="N34" i="23" l="1"/>
  <c r="N32" i="23"/>
  <c r="N30" i="23"/>
  <c r="N28" i="23"/>
  <c r="N25" i="23"/>
  <c r="N21" i="23"/>
  <c r="N18" i="23"/>
  <c r="N16" i="23"/>
  <c r="N13" i="23"/>
  <c r="N11" i="23"/>
  <c r="N9" i="23"/>
  <c r="N7" i="23"/>
  <c r="N5" i="23"/>
  <c r="N3" i="23"/>
  <c r="N5" i="5" l="1"/>
  <c r="N3" i="5"/>
  <c r="N6" i="5" s="1"/>
  <c r="N17" i="20" l="1"/>
  <c r="N15" i="20"/>
  <c r="N13" i="20"/>
  <c r="N11" i="20"/>
  <c r="N9" i="20"/>
  <c r="N7" i="20"/>
  <c r="N5" i="20"/>
  <c r="N3" i="20"/>
  <c r="N18" i="20" l="1"/>
  <c r="N13" i="7" l="1"/>
  <c r="N11" i="7"/>
  <c r="N9" i="7"/>
  <c r="N7" i="7"/>
  <c r="N5" i="7"/>
  <c r="N3" i="7"/>
  <c r="N14" i="7" s="1"/>
  <c r="N13" i="17" l="1"/>
  <c r="N11" i="17"/>
  <c r="N9" i="17"/>
  <c r="N7" i="17"/>
  <c r="N5" i="17"/>
  <c r="N3" i="17"/>
  <c r="N14" i="17"/>
  <c r="N51" i="21" l="1"/>
  <c r="N9" i="2" l="1"/>
  <c r="H12" i="20" l="1"/>
  <c r="H10" i="17"/>
  <c r="H46" i="19"/>
  <c r="N49" i="21" l="1"/>
  <c r="H48" i="21"/>
  <c r="N3" i="27"/>
  <c r="N4" i="27" s="1"/>
  <c r="H2" i="27"/>
  <c r="N50" i="19"/>
  <c r="N4" i="26"/>
  <c r="N3" i="26"/>
  <c r="H2" i="26"/>
  <c r="N3" i="25"/>
  <c r="N4" i="25" s="1"/>
  <c r="H2" i="25"/>
  <c r="H6" i="17"/>
  <c r="H44" i="19"/>
  <c r="H42" i="19"/>
  <c r="H6" i="2"/>
  <c r="N7" i="2"/>
  <c r="N38" i="8"/>
  <c r="H37" i="8"/>
  <c r="H12" i="13"/>
  <c r="N5" i="4"/>
  <c r="H4" i="4"/>
  <c r="H18" i="13"/>
  <c r="H12" i="22"/>
  <c r="H16" i="20"/>
  <c r="N13" i="24"/>
  <c r="H12" i="24"/>
  <c r="N5" i="9"/>
  <c r="N3" i="9"/>
  <c r="N6" i="9" s="1"/>
  <c r="N14" i="6"/>
  <c r="H13" i="6"/>
  <c r="N11" i="10" l="1"/>
  <c r="N11" i="2" l="1"/>
  <c r="N12" i="2" s="1"/>
  <c r="N5" i="2"/>
  <c r="N3" i="2"/>
  <c r="N3" i="3"/>
  <c r="N4" i="3" s="1"/>
  <c r="N11" i="24"/>
  <c r="N9" i="24"/>
  <c r="N7" i="24"/>
  <c r="N3" i="24"/>
  <c r="N19" i="22"/>
  <c r="N17" i="22"/>
  <c r="N15" i="22"/>
  <c r="N13" i="22"/>
  <c r="N11" i="22"/>
  <c r="N9" i="22"/>
  <c r="N7" i="22"/>
  <c r="N5" i="22"/>
  <c r="N3" i="22"/>
  <c r="N47" i="21"/>
  <c r="N45" i="21"/>
  <c r="N43" i="21"/>
  <c r="N41" i="21"/>
  <c r="N39" i="21"/>
  <c r="N37" i="21"/>
  <c r="N34" i="21"/>
  <c r="N32" i="21"/>
  <c r="N29" i="21"/>
  <c r="N27" i="21"/>
  <c r="N24" i="21"/>
  <c r="N22" i="21"/>
  <c r="N20" i="21"/>
  <c r="N18" i="21"/>
  <c r="N16" i="21"/>
  <c r="N14" i="21"/>
  <c r="N12" i="21"/>
  <c r="N9" i="21"/>
  <c r="N7" i="21"/>
  <c r="N5" i="21"/>
  <c r="N3" i="21"/>
  <c r="N3" i="16"/>
  <c r="N4" i="16" s="1"/>
  <c r="N3" i="12"/>
  <c r="N4" i="12" s="1"/>
  <c r="N10" i="10"/>
  <c r="N8" i="10"/>
  <c r="N6" i="10"/>
  <c r="N3" i="10"/>
  <c r="N10" i="4"/>
  <c r="N8" i="4"/>
  <c r="N3" i="4"/>
  <c r="N11" i="4" s="1"/>
  <c r="N36" i="8"/>
  <c r="N34" i="8"/>
  <c r="N31" i="8"/>
  <c r="N29" i="8"/>
  <c r="N27" i="8"/>
  <c r="N22" i="8"/>
  <c r="N20" i="8"/>
  <c r="N18" i="8"/>
  <c r="N16" i="8"/>
  <c r="N11" i="8"/>
  <c r="N8" i="8"/>
  <c r="N6" i="8"/>
  <c r="N3" i="8"/>
  <c r="N12" i="6"/>
  <c r="N10" i="6"/>
  <c r="N8" i="6"/>
  <c r="N6" i="6"/>
  <c r="N4" i="6"/>
  <c r="N14" i="24" l="1"/>
  <c r="N20" i="22"/>
  <c r="N39" i="8"/>
  <c r="N15" i="6"/>
  <c r="N52" i="21"/>
  <c r="N35" i="23"/>
</calcChain>
</file>

<file path=xl/sharedStrings.xml><?xml version="1.0" encoding="utf-8"?>
<sst xmlns="http://schemas.openxmlformats.org/spreadsheetml/2006/main" count="1844" uniqueCount="574">
  <si>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</si>
  <si>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</si>
  <si>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</si>
  <si>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</si>
  <si>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</si>
  <si>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Premier semestre</t>
  </si>
  <si>
    <t>Dernier semestre</t>
  </si>
  <si>
    <t>Durée
 agrément</t>
  </si>
  <si>
    <t>Type de terrain de stage</t>
  </si>
  <si>
    <t>Formation d'agrément</t>
  </si>
  <si>
    <t>Type d'agrément</t>
  </si>
  <si>
    <t>DES</t>
  </si>
  <si>
    <t>Spécialité(s) d'appel + Phase(s)</t>
  </si>
  <si>
    <t>2A0000022</t>
  </si>
  <si>
    <t xml:space="preserve">CENTRE HOSPITALIER AJACCIO </t>
  </si>
  <si>
    <t>Hospitalier</t>
  </si>
  <si>
    <t>MEDECINE R3C</t>
  </si>
  <si>
    <t xml:space="preserve">CENTRE HOSPITALIER BUECH-DURANCE </t>
  </si>
  <si>
    <t xml:space="preserve">PSYCHIATRIE GENERALE </t>
  </si>
  <si>
    <t>M. ANDRE FREDERIC</t>
  </si>
  <si>
    <t>Psychiatrie</t>
  </si>
  <si>
    <t>PSYCHIATRIE</t>
  </si>
  <si>
    <t>CENTRE HOSPITALIER AVIGNON</t>
  </si>
  <si>
    <t>GASTROENTEROLOGIE</t>
  </si>
  <si>
    <t>M. ARPURT JEAN-PIERRE</t>
  </si>
  <si>
    <t>Endoscop N2</t>
  </si>
  <si>
    <t>HÉPATO-GASTRO-ENTÉROLOGIE</t>
  </si>
  <si>
    <t xml:space="preserve">CENTRE HOSPITALIER ALLAUCH </t>
  </si>
  <si>
    <t>MEDECINE - ADDICTOLOGIE</t>
  </si>
  <si>
    <t>M. BAZIN MICHAEL</t>
  </si>
  <si>
    <t>addict</t>
  </si>
  <si>
    <t>FST</t>
  </si>
  <si>
    <t>UNITE DE COURT SEJOUR GERIATRIE POLE P</t>
  </si>
  <si>
    <t>M. BELLAHMER NOURREDINE</t>
  </si>
  <si>
    <t>Gériatrie</t>
  </si>
  <si>
    <t>GÉRIATRIE</t>
  </si>
  <si>
    <t xml:space="preserve">M08 - Gériatrie (P3) </t>
  </si>
  <si>
    <t>Médecine générale</t>
  </si>
  <si>
    <t>MÉDECINE GÉNÉRALE</t>
  </si>
  <si>
    <t>M08 - Gériatrie (P3)</t>
  </si>
  <si>
    <t>2A0000287</t>
  </si>
  <si>
    <t>CENTRE HOSPITALIER CASTELLUCCIO</t>
  </si>
  <si>
    <t>PSYCHIATRIE INFANTO-JUVENILE</t>
  </si>
  <si>
    <t xml:space="preserve">CENTRE HOSPITALIER MARTIGUES </t>
  </si>
  <si>
    <t>PSYCHIATRIE GENERALE SECTEUR 13G24</t>
  </si>
  <si>
    <t>M. BOTTAI THIERRY</t>
  </si>
  <si>
    <t>CENTRE HOSPITALIER SALON DE PROVENCE</t>
  </si>
  <si>
    <t xml:space="preserve">CENTRE HOSPITALIER ORANGE </t>
  </si>
  <si>
    <t>POLE DE READAPTATION ET GERIATRIE</t>
  </si>
  <si>
    <t>M. CELLES LAURENT</t>
  </si>
  <si>
    <t xml:space="preserve"> M08 - Gériatrie (P3)</t>
  </si>
  <si>
    <t>RHUMATOLOGIE</t>
  </si>
  <si>
    <t>M. COHEN GREGORY</t>
  </si>
  <si>
    <t>Rhumatologie</t>
  </si>
  <si>
    <t>M27 - Psychiatrie (P3)</t>
  </si>
  <si>
    <t>M. GAGLIONE JEAN MICHEL</t>
  </si>
  <si>
    <t>ANATOMIE PATHOLOGIQUE</t>
  </si>
  <si>
    <t>M. GRANIER GUILLAUME</t>
  </si>
  <si>
    <t>foetopathologie</t>
  </si>
  <si>
    <t>Anat. cyto. path</t>
  </si>
  <si>
    <t>ANATOMIE CYTOLOGIE PATHOLOGIQ</t>
  </si>
  <si>
    <t>CENTRE HOSPITALIER ARLES</t>
  </si>
  <si>
    <t xml:space="preserve">COURT SEJOUR MEDECINE- SOINS DE SUITE </t>
  </si>
  <si>
    <t>M. KARPOFF ALEXIS</t>
  </si>
  <si>
    <t>PEDIATRIE, NEONATOLOGIE ET ADOLESCENTS</t>
  </si>
  <si>
    <t>M. MOULENE ERIC</t>
  </si>
  <si>
    <t>Pédiatrie</t>
  </si>
  <si>
    <t>PÉDIATRIE</t>
  </si>
  <si>
    <t>SOINS PALLIATIFS</t>
  </si>
  <si>
    <t>M. NICOLAS DANIEL</t>
  </si>
  <si>
    <t>soins palliatifs</t>
  </si>
  <si>
    <t xml:space="preserve">M27 - Psychiatrie (P3) </t>
  </si>
  <si>
    <t>CARDIOLOGIE</t>
  </si>
  <si>
    <t>Imag cardiovasc</t>
  </si>
  <si>
    <t>MÉDECINE CARDIOVASCULAIRE</t>
  </si>
  <si>
    <t>Rythmo intervent</t>
  </si>
  <si>
    <t>Cardio inter adul</t>
  </si>
  <si>
    <t>Med Cardiovasc</t>
  </si>
  <si>
    <t>MED. INTERNE-INFECTIOLOGIE AIGUE</t>
  </si>
  <si>
    <t>M. PESTRE  VINCENT</t>
  </si>
  <si>
    <t>Medecine interne</t>
  </si>
  <si>
    <t>MEDECINE INTERNE -IMMUNOLOGIE CL</t>
  </si>
  <si>
    <t>CARDIOLOGIE REANIMATION CARDIAQUE</t>
  </si>
  <si>
    <t>M. SAINT-PIERRE FRANCOIS</t>
  </si>
  <si>
    <t>EQUIPE MOBILE PSYCHIATRIE DE LA PERSONNE AGEE</t>
  </si>
  <si>
    <t>M. SI AHMED LIONEL LYES</t>
  </si>
  <si>
    <t>ANESTHESIOLOGIE</t>
  </si>
  <si>
    <t>M. THIBAULT SEBASTIEN</t>
  </si>
  <si>
    <t>ANESTH REA</t>
  </si>
  <si>
    <t>ANESTHÉSIE RÉANIMATION</t>
  </si>
  <si>
    <t>MEDECINE INTERNE - NEPHROLOGIE HEMODIA</t>
  </si>
  <si>
    <t>M. VERHELST DAVID</t>
  </si>
  <si>
    <t>Néphrologie</t>
  </si>
  <si>
    <t>NÉPHROLOGIE</t>
  </si>
  <si>
    <t>M. YVORRA SERGE</t>
  </si>
  <si>
    <t>SERVICE ADDICTOLOGIE</t>
  </si>
  <si>
    <t>Mme ACQUAVIVA ISABELLE</t>
  </si>
  <si>
    <t>PSYCHIATRIE ADULTES</t>
  </si>
  <si>
    <t>ONCOLOGIE MEDICALE-HEMATOLOGIE</t>
  </si>
  <si>
    <t>Mme ACQUAVIVA MARIE AIMEE</t>
  </si>
  <si>
    <t>Onco méd</t>
  </si>
  <si>
    <t>ONCOLOGIE</t>
  </si>
  <si>
    <t>POLE DE BIOLOGIE MEDICALE</t>
  </si>
  <si>
    <t>Mme ANDRE KERNEIS ELISABETH</t>
  </si>
  <si>
    <t>BIOLOGIE MÉDICALE R3C</t>
  </si>
  <si>
    <t>Agents infectieux</t>
  </si>
  <si>
    <t>BIO MED R3C</t>
  </si>
  <si>
    <t>Hémato et immuno</t>
  </si>
  <si>
    <t>Bio générale</t>
  </si>
  <si>
    <t xml:space="preserve">CENTRE HOSPITALIER LA CIOTAT </t>
  </si>
  <si>
    <t>LABORATOIRE INTER-HOSPITALIER AUBAGNE/</t>
  </si>
  <si>
    <t>Mme AZAS NADINE</t>
  </si>
  <si>
    <t xml:space="preserve">CENTRE HOSPITALIER AUBAGNE </t>
  </si>
  <si>
    <t>PEDIATRIE</t>
  </si>
  <si>
    <t>Mme BEAUMIER SOIZIC</t>
  </si>
  <si>
    <t xml:space="preserve">M25 - Pédiatrie (P3) </t>
  </si>
  <si>
    <t>LABORATOIRE DE BIOLOGIE POLYVALENTE</t>
  </si>
  <si>
    <t>Mme BERTEI-PESQUIE DOMINIQUE</t>
  </si>
  <si>
    <t>BIOLOGIE GENERALE</t>
  </si>
  <si>
    <t>AGENTS INFECTIEUX</t>
  </si>
  <si>
    <t>LABORATOIRE INTER HOSP AUBAGNE/CIOTAT</t>
  </si>
  <si>
    <t>Mme BOSI CLAUDE</t>
  </si>
  <si>
    <t>Mme CHAOUCHE MALIKA</t>
  </si>
  <si>
    <t xml:space="preserve">HOPITAL DE JOUR MULTIDISCIPLINAIRE </t>
  </si>
  <si>
    <t>Mme COHEN-VALENSI ROLANDE</t>
  </si>
  <si>
    <t>PSYCHIATRIE ADULTES SECT. 13G26</t>
  </si>
  <si>
    <t>Mme DAL CANTON FRANCESCA</t>
  </si>
  <si>
    <t>UNITE-EQUIPE MOBILE SOINS PALLIATIFS-D</t>
  </si>
  <si>
    <t>Mme GRACIA DOMINIQUE</t>
  </si>
  <si>
    <t>SOINS DE SUITE ET READAPTATION</t>
  </si>
  <si>
    <t>SECTEUR 10 DE PSYCHIATRIE INFANTO-JUVE</t>
  </si>
  <si>
    <t>Mme KOHL MAGALI</t>
  </si>
  <si>
    <t>DERMATO VENEREOLOGIE</t>
  </si>
  <si>
    <t>Mme LAGRANGE BRIGITTE</t>
  </si>
  <si>
    <t>Dermato Vénéréolo</t>
  </si>
  <si>
    <t>DERMATOLOGIE VÉNÉREOLOGIE</t>
  </si>
  <si>
    <t>Mme LAMOUREUX-TOTH SYLVIE</t>
  </si>
  <si>
    <t>MEDECINE INTERNE ENDOCRINOLOGIE</t>
  </si>
  <si>
    <t>Mme LATIL PLAT FRANCOISE</t>
  </si>
  <si>
    <t>nutrit appliquée</t>
  </si>
  <si>
    <t>Endocrino-diabéto</t>
  </si>
  <si>
    <t>ENDOCRINOL-DIABÉTO-NUTRITION</t>
  </si>
  <si>
    <t>GYNECOLOGIE OBSTETRIQUE</t>
  </si>
  <si>
    <t>Mme LAVERGNE NATHALIE</t>
  </si>
  <si>
    <t>Gynécologie méd</t>
  </si>
  <si>
    <t>GYNÉCOLOGIE MÉDICALE</t>
  </si>
  <si>
    <t>UNITE NEURO VASCULAIRE</t>
  </si>
  <si>
    <t>Mme MANZAC COUDERQ CHRISTINE</t>
  </si>
  <si>
    <t>Neurologie</t>
  </si>
  <si>
    <t>NEUROLOGIE</t>
  </si>
  <si>
    <t>Mme PIN-PERRAULT  MARIE-CLAUDE</t>
  </si>
  <si>
    <t>PSYCH. ENFANT-ADO</t>
  </si>
  <si>
    <t>CENTRE HOSPITALIER  DIGNE LES BAINS</t>
  </si>
  <si>
    <t>UNITE MEDECINE GERIATRIQUE</t>
  </si>
  <si>
    <t>Mme RAFFY BRIGITTE</t>
  </si>
  <si>
    <t>DIABETOLOGIE ENDOCRINOLOGIE NUTRITION</t>
  </si>
  <si>
    <t>Mme SARDE ELISA</t>
  </si>
  <si>
    <t>Mme SAVELLI-DA GREGORIO ISABELLE</t>
  </si>
  <si>
    <t>UNITE COURT SEJOUR GERIATRIQUE</t>
  </si>
  <si>
    <t>Mme STRATON FERRATO ISABELLE</t>
  </si>
  <si>
    <t>UNITE ENDOCRINO ET RHUMATOLOGIE</t>
  </si>
  <si>
    <t>Mme TONOLLI  IDA</t>
  </si>
  <si>
    <t>NEUROLOGIE ET EXPLORATIONS FONCTIONNEL</t>
  </si>
  <si>
    <t>Mme TOURNIAIRE PATRICIA</t>
  </si>
  <si>
    <t>COURT SEJOUR GERIATRIQUE</t>
  </si>
  <si>
    <t>Mme VIEILLARD MARGAUX</t>
  </si>
  <si>
    <t>BIOLOGIE</t>
  </si>
  <si>
    <t>SANCHEZ CAROLE</t>
  </si>
  <si>
    <t>CHI TOULON LA SEYNE</t>
  </si>
  <si>
    <t>GASTRO-ENTEROLOGIE &amp; HEPATOLOGIE HOPIT</t>
  </si>
  <si>
    <t>M. AH-SOUNE PHILIPPE</t>
  </si>
  <si>
    <t>CHI AIX PERTUIS</t>
  </si>
  <si>
    <t>HEMATOLOGIE ONCOLOGIE MED INT HAD</t>
  </si>
  <si>
    <t>M. ALLEGRE THIERRY</t>
  </si>
  <si>
    <t>SERVICE DE PEDIATRIE HOPITAL SAINTE-MU</t>
  </si>
  <si>
    <t>M. CASHA PAUL</t>
  </si>
  <si>
    <t>GYNECOLOGIE OBSTETRIQUE - CENTRE DE P.</t>
  </si>
  <si>
    <t>M. COHEN DANIEL</t>
  </si>
  <si>
    <t xml:space="preserve">M09 - Gynécologie méd (P3) </t>
  </si>
  <si>
    <t xml:space="preserve">FERTILITE ET PROCREATION MEDICALEMENT </t>
  </si>
  <si>
    <t>reproduction</t>
  </si>
  <si>
    <t>MEDECINE PHYSIQUE - READAPTATION FONCT</t>
  </si>
  <si>
    <t>MEDECINE PHYSIQUE</t>
  </si>
  <si>
    <t>MEDECINE PHYSIQUE ET RÉAD.</t>
  </si>
  <si>
    <t>REANIMATION POLYVALENTE ET UNITE DE SO</t>
  </si>
  <si>
    <t>M. DUCROS LAURENT</t>
  </si>
  <si>
    <t>MÉDECINE INTENSIVE-RÉANIMATION</t>
  </si>
  <si>
    <t>M03 - ANESTH REA (P3)</t>
  </si>
  <si>
    <t>GENETIQUE MEDICALE HOPITAL SAINTE-MUSS</t>
  </si>
  <si>
    <t>M. DUPUY OLIVIER</t>
  </si>
  <si>
    <t>géné moléculaire</t>
  </si>
  <si>
    <t>UROLOGIE</t>
  </si>
  <si>
    <t>CHI ALPES DU SUD</t>
  </si>
  <si>
    <t>NEPHROLOGIE/DIALYSE</t>
  </si>
  <si>
    <t>M. GAULTIER JACQUES</t>
  </si>
  <si>
    <t>MEDECINE PHYSIQUE READAPTATION</t>
  </si>
  <si>
    <t>M. GRANIER PASCAL</t>
  </si>
  <si>
    <t>M. GUILLEM OLIVIER</t>
  </si>
  <si>
    <t>CARDIOLOGIE-MALADIES VASCULAIRES</t>
  </si>
  <si>
    <t>MEDECINE GENERALE ET NEPHROLOGIE HEMOD</t>
  </si>
  <si>
    <t>M. KNEFATI YANNICK</t>
  </si>
  <si>
    <t>NEPHROLOGIE</t>
  </si>
  <si>
    <t>PNEUMOLOGIE</t>
  </si>
  <si>
    <t>NEUROLOGIE HOPITAL SAINTE-MUSSE</t>
  </si>
  <si>
    <t>M. PETITNICOLAS GIL</t>
  </si>
  <si>
    <t>UNITE DE MEDECINE AMBULATOIRE</t>
  </si>
  <si>
    <t>M. POGGI JEAN-NOEL</t>
  </si>
  <si>
    <t>bioloigie générale</t>
  </si>
  <si>
    <t xml:space="preserve">B01 - BIO MED R3C (P3) </t>
  </si>
  <si>
    <t xml:space="preserve">CARDIOLOGIE     </t>
  </si>
  <si>
    <t>M. QUAINO GONZALO</t>
  </si>
  <si>
    <t xml:space="preserve">UNITE INTERSECTORIELLE HOSPITAL. SANS </t>
  </si>
  <si>
    <t>M. RAUCOULES DANIEL</t>
  </si>
  <si>
    <t>M. REINE GILLES</t>
  </si>
  <si>
    <t>PEDIATRIE NEONATALOGIE</t>
  </si>
  <si>
    <t>M25 - Pédiatrie (P3)</t>
  </si>
  <si>
    <t>ANESTHESIE</t>
  </si>
  <si>
    <t>M. ROUSSEAU SEBASTIEN</t>
  </si>
  <si>
    <t>ONCOLOGIE-HEMATOLOGIE HOPITAL FONT-PRE</t>
  </si>
  <si>
    <t>Oncologie</t>
  </si>
  <si>
    <t>UNITE DE SOINS PALLIATIFS EQUIPE MOBIL</t>
  </si>
  <si>
    <t>UNITE DOULEUR/EQUIPE MOBILE SOINS PALL</t>
  </si>
  <si>
    <t>Mme BAUDOIN DELPHINE</t>
  </si>
  <si>
    <t>douleur</t>
  </si>
  <si>
    <t>LABORATOIRE DE BACTERIOLOGIE</t>
  </si>
  <si>
    <t>Mme BRIEU  NATALIE</t>
  </si>
  <si>
    <t>UNITE DE SOINS PALLIATIFS</t>
  </si>
  <si>
    <t>RHUMATOLOGIE MEDECINE INTERNE</t>
  </si>
  <si>
    <t>Mme BRUN MARION</t>
  </si>
  <si>
    <t>LABO ANATOMIE PATHOLOGIQUE</t>
  </si>
  <si>
    <t>UNITE DE MEDECINE INTERNE</t>
  </si>
  <si>
    <t>Mme CERRUTI DIANE</t>
  </si>
  <si>
    <t>M17 - Medecine interne (P3)</t>
  </si>
  <si>
    <t>SERVICE DE PATHOLOGIE</t>
  </si>
  <si>
    <t>Mme CHARTON-BAIN  MARIE-CLOTILDE</t>
  </si>
  <si>
    <t>M02 - Anat. cyto. path (P3)</t>
  </si>
  <si>
    <t>MEDECINE ORIENTEE VERS LA GASTROENTERO</t>
  </si>
  <si>
    <t>Mme DANISI CAROLINE</t>
  </si>
  <si>
    <t>Hépato-gastro-ent</t>
  </si>
  <si>
    <t>ENDOCRINOLOGIE &amp; MEDECINE GENERALE</t>
  </si>
  <si>
    <t>Mme DI COSTANZO VERONIQUE</t>
  </si>
  <si>
    <t>Mme DI LEGGE SILVIA</t>
  </si>
  <si>
    <t>MEDECINE INTERNE ET POLYVALENTE</t>
  </si>
  <si>
    <t>Mme FAGEDET DOROTHEE</t>
  </si>
  <si>
    <t>LABORATOIRE DE BIOLOGIE CLINIQUE</t>
  </si>
  <si>
    <t>Mme HAMMAMI SARAH</t>
  </si>
  <si>
    <t>ENDOCRINOLOGIE-DIABETOLOGIE</t>
  </si>
  <si>
    <t>ADDICTOLOGIE</t>
  </si>
  <si>
    <t>Mme JOLY CHRISTINE</t>
  </si>
  <si>
    <t>PNEUMO PHTISIOLOGIE</t>
  </si>
  <si>
    <t>Mme MARTINEZ STEPHANIE</t>
  </si>
  <si>
    <t>mal allergiques</t>
  </si>
  <si>
    <t>Allergologie</t>
  </si>
  <si>
    <t>ALLERGOLOGIE</t>
  </si>
  <si>
    <t>sommeil</t>
  </si>
  <si>
    <t>LABORATOIRE DE BIOLOGIE MEDICALE</t>
  </si>
  <si>
    <t>PSYCHIATRIE POLYVALENTE G 02</t>
  </si>
  <si>
    <t>Mme ROSSI CAMILLE</t>
  </si>
  <si>
    <t>LABORATOIRE D'HEMATOLOGIE ET IMMUNOLOG</t>
  </si>
  <si>
    <t>Mme SAPPA EDITH</t>
  </si>
  <si>
    <t>EQUIPE MOBILE GERIATRIE</t>
  </si>
  <si>
    <t>DERMATOLOGIE-VENEROLOGIE</t>
  </si>
  <si>
    <t>Mme. LOTA-ZUNINO ISABELLE</t>
  </si>
  <si>
    <t xml:space="preserve">M05 - Dermato Vénéréolo (P3) </t>
  </si>
  <si>
    <t>HIA ST ANNE TOULON</t>
  </si>
  <si>
    <t>CHIRURGIE THORACIQUE ET VASCULAIRE</t>
  </si>
  <si>
    <t>M. AVARO JEAN-PHILPPE</t>
  </si>
  <si>
    <t>Chir. Thoracique</t>
  </si>
  <si>
    <t>CHIR. THORACIQUE CARDIOVASCULAIR</t>
  </si>
  <si>
    <t>MEDECINE INTERNE - ONCOLOGIE</t>
  </si>
  <si>
    <t>M. BLADE SEBASTIEN</t>
  </si>
  <si>
    <t>ANESTHESIE-REANIMATION</t>
  </si>
  <si>
    <t>M. BORDES JULIEN</t>
  </si>
  <si>
    <t>SERVICE DE CARDIOLOGIE ET MALADI ES VA</t>
  </si>
  <si>
    <t>M. CELLARIER GILLES</t>
  </si>
  <si>
    <t>FEDERATION DES LABORATOIRES</t>
  </si>
  <si>
    <t>M. EMILE LOIC</t>
  </si>
  <si>
    <t>biologie générale</t>
  </si>
  <si>
    <t>SERVICE DE NEUROLOGIE</t>
  </si>
  <si>
    <t>M. FAIVRE Anthony</t>
  </si>
  <si>
    <t>HIA LAVERAN</t>
  </si>
  <si>
    <t>DEPARTEMENT DE BIOLOGIE MEDICALE</t>
  </si>
  <si>
    <t>M. GARNOTEL ERIC</t>
  </si>
  <si>
    <t>RADIODIAGNOSTIC ET IMAGERIE MEDICALE</t>
  </si>
  <si>
    <t>Radio et imagerie</t>
  </si>
  <si>
    <t>RADIOLOGIE ET IMAGERIE MÉDICALE</t>
  </si>
  <si>
    <t>SERVICE DE PSYCHIATRIE</t>
  </si>
  <si>
    <t>M. GHEORGHIEV CHARLES</t>
  </si>
  <si>
    <t>BIOLOGIE CLINIQUE</t>
  </si>
  <si>
    <t>M. JANVIER FREDERIC</t>
  </si>
  <si>
    <t>agents infectieux</t>
  </si>
  <si>
    <t>M. MASSOURE PIERRE LAURENT</t>
  </si>
  <si>
    <t>REANIMATION - CENTRE DE TRAITEMENT DES</t>
  </si>
  <si>
    <t>M. MEAUDRE ERIC</t>
  </si>
  <si>
    <t xml:space="preserve">M03 - ANESTH REA (P3) </t>
  </si>
  <si>
    <t>DERMATOLOGIE VENEREOLOGIE</t>
  </si>
  <si>
    <t>M. MORAND JEAN JACQUES</t>
  </si>
  <si>
    <t>MEDECINE INTERNE</t>
  </si>
  <si>
    <t>M. PARIS JEAN-FRANCOIS</t>
  </si>
  <si>
    <t>M. PAUL FREDERIC</t>
  </si>
  <si>
    <t>GASTRO-ENTEROLOGIE &amp; HEPATOLOGIE</t>
  </si>
  <si>
    <t>M. REY PHILIPPE</t>
  </si>
  <si>
    <t>BIOCHIMIE CLINIQUE</t>
  </si>
  <si>
    <t>M. RICARD FLORIAN</t>
  </si>
  <si>
    <t>M. SAVOIE HENRI</t>
  </si>
  <si>
    <t>chir de guerre</t>
  </si>
  <si>
    <t>MEDECINE PHYSIQUE - READAPTATION</t>
  </si>
  <si>
    <t>M. THEFENNE LAURENT</t>
  </si>
  <si>
    <t>PATHOLOGIE INFECTIEUSE ET TROPICALE</t>
  </si>
  <si>
    <t>Mme SAVINI HELENE</t>
  </si>
  <si>
    <t>MIT</t>
  </si>
  <si>
    <t>MALADIES-INFECTIEUSES ET TROPIC</t>
  </si>
  <si>
    <t>RADIOLOGIE RADIODIAGNOSTIC</t>
  </si>
  <si>
    <t>Mme. LAPIERRE-COMBES MARIE</t>
  </si>
  <si>
    <t>POLE ANESTHESIE REA URGENCES</t>
  </si>
  <si>
    <t xml:space="preserve">HOPITAL SAINT JOSEPH </t>
  </si>
  <si>
    <t>HEPATO-GASTROENTEROLOGIE</t>
  </si>
  <si>
    <t>M. KHANOYAN PATRICK</t>
  </si>
  <si>
    <t>Mme BILLE TURC FRANCOISE</t>
  </si>
  <si>
    <t>DERMATOLOGIE</t>
  </si>
  <si>
    <t>Mme QUILES NATHALIE</t>
  </si>
  <si>
    <t>HOPITAL EUROPEEN MARSEILLE</t>
  </si>
  <si>
    <t>M. ARMERO SEBASTIEN</t>
  </si>
  <si>
    <t>ALPHABIO HOPITAL EUROPEEN</t>
  </si>
  <si>
    <t>SECTEUR BACTERIOLOGIE</t>
  </si>
  <si>
    <t>M. FERYN JEAN MARC</t>
  </si>
  <si>
    <t>Autre Organisme</t>
  </si>
  <si>
    <t>SECTEUR BIOCHIMIE HEMATO HEMOSTASE IMM</t>
  </si>
  <si>
    <t>nb postes Drs juniors proposés par le service</t>
  </si>
  <si>
    <t>Total HEMATOLOGIE ONCOLOGIE MED INT HAD</t>
  </si>
  <si>
    <t>Total GYNECOLOGIE OBSTETRIQUE - CENTRE DE P.</t>
  </si>
  <si>
    <t xml:space="preserve">Total FERTILITE ET PROCREATION MEDICALEMENT </t>
  </si>
  <si>
    <t>Total UROLOGIE</t>
  </si>
  <si>
    <t>Total MEDECINE PHYSIQUE READAPTATION</t>
  </si>
  <si>
    <t>Total CARDIOLOGIE-MALADIES VASCULAIRES</t>
  </si>
  <si>
    <t>Total NEPHROLOGIE</t>
  </si>
  <si>
    <t>Total PEDIATRIE NEONATALOGIE</t>
  </si>
  <si>
    <t>Total ANESTHESIE</t>
  </si>
  <si>
    <t>Total UNITE DOULEUR/EQUIPE MOBILE SOINS PALL</t>
  </si>
  <si>
    <t>Total LABORATOIRE DE BACTERIOLOGIE</t>
  </si>
  <si>
    <t>Total RHUMATOLOGIE MEDECINE INTERNE</t>
  </si>
  <si>
    <t>Total SERVICE DE PATHOLOGIE</t>
  </si>
  <si>
    <t>Total MEDECINE ORIENTEE VERS LA GASTROENTERO</t>
  </si>
  <si>
    <t>Total NEUROLOGIE</t>
  </si>
  <si>
    <t>Total ENDOCRINOLOGIE-DIABETOLOGIE</t>
  </si>
  <si>
    <t>Total PNEUMO PHTISIOLOGIE</t>
  </si>
  <si>
    <t>Total LABORATOIRE D'HEMATOLOGIE ET IMMUNOLOG</t>
  </si>
  <si>
    <t>Total DERMATOLOGIE-VENEROLOGIE</t>
  </si>
  <si>
    <t>Total général</t>
  </si>
  <si>
    <t>Total NEPHROLOGIE/DIALYSE</t>
  </si>
  <si>
    <t>Total SOINS DE SUITE ET DE READAPTATION GERIATRIQUE</t>
  </si>
  <si>
    <t>Total PNEUMOLOGIE</t>
  </si>
  <si>
    <t>Total UNITE DE SOINS PALLIATIFS</t>
  </si>
  <si>
    <t>Total MEDECINE INTERNE ET POLYVALENTE</t>
  </si>
  <si>
    <t>Total LABORATOIRE DE BIOLOGIE CLINIQUE</t>
  </si>
  <si>
    <t>Total MEDECINE - ADDICTOLOGIE</t>
  </si>
  <si>
    <t>Total SOINS DE SUITE ET READAPTATION</t>
  </si>
  <si>
    <t xml:space="preserve">Total COURT SEJOUR MEDECINE- SOINS DE SUITE </t>
  </si>
  <si>
    <t>Total CARDIOLOGIE REANIMATION CARDIAQUE</t>
  </si>
  <si>
    <t>Total ONCOLOGIE</t>
  </si>
  <si>
    <t>Total PSYCHIATRIE ADULTES SECT. 13G26</t>
  </si>
  <si>
    <t>Total PSYCHIATRIE INFANTO-JUVENILE</t>
  </si>
  <si>
    <t>Total GYNECOLOGIE OBSTETRIQUE</t>
  </si>
  <si>
    <t>Total PEDIATRIE</t>
  </si>
  <si>
    <t>Total LABORATOIRE INTER HOSP AUBAGNE/CIOTAT</t>
  </si>
  <si>
    <t>Total COURT SEJOUR GERIATRIQUE</t>
  </si>
  <si>
    <t>Total GASTROENTEROLOGIE</t>
  </si>
  <si>
    <t>Total UNITE DE COURT SEJOUR GERIATRIE POLE P</t>
  </si>
  <si>
    <t>Total RHUMATOLOGIE</t>
  </si>
  <si>
    <t>Total ANATOMIE PATHOLOGIQUE</t>
  </si>
  <si>
    <t>Total CARDIOLOGIE</t>
  </si>
  <si>
    <t>Total MED. INTERNE-INFECTIOLOGIE AIGUE</t>
  </si>
  <si>
    <t>Total ANESTHESIOLOGIE</t>
  </si>
  <si>
    <t>Total MEDECINE INTERNE - NEPHROLOGIE HEMODIA</t>
  </si>
  <si>
    <t>Total POLE DE BIOLOGIE MEDICALE</t>
  </si>
  <si>
    <t>Total DERMATO VENEREOLOGIE</t>
  </si>
  <si>
    <t>Total MEDECINE INTERNE ENDOCRINOLOGIE</t>
  </si>
  <si>
    <t>Total NEUROLOGIE ET EXPLORATIONS FONCTIONNEL</t>
  </si>
  <si>
    <t>Total SOINS PALLIATIFS</t>
  </si>
  <si>
    <t>Total LABORATOIRE DE BIOLOGIE POLYVALENTE</t>
  </si>
  <si>
    <t>Total UNITE NEURO VASCULAIRE</t>
  </si>
  <si>
    <t>Total SERVICE ADDICTOLOGIE</t>
  </si>
  <si>
    <t>Total PSYCHIATRIE ADULTES</t>
  </si>
  <si>
    <t>Total ONCOLOGIE MEDICALE-HEMATOLOGIE</t>
  </si>
  <si>
    <t>Total LABORATOIRE INTER-HOSPITALIER AUBAGNE/</t>
  </si>
  <si>
    <t>Total PSYCHIATRIE GENERALE SECTEUR 13G24</t>
  </si>
  <si>
    <t>Total PSYCHIATRIE</t>
  </si>
  <si>
    <t>Total EQUIPE MOBILE PSYCHIATRIE DE LA PERSONNE AGEE</t>
  </si>
  <si>
    <t xml:space="preserve">Total HOPITAL DE JOUR MULTIDISCIPLINAIRE </t>
  </si>
  <si>
    <t>Total SECTEUR 10 DE PSYCHIATRIE INFANTO-JUVE</t>
  </si>
  <si>
    <t>Total DIABETOLOGIE ENDOCRINOLOGIE NUTRITION</t>
  </si>
  <si>
    <t>Total UNITE COURT SEJOUR GERIATRIQUE</t>
  </si>
  <si>
    <t>Total POLE DE READAPTATION ET GERIATRIE</t>
  </si>
  <si>
    <t>Total PEDIATRIE, NEONATOLOGIE ET ADOLESCENTS</t>
  </si>
  <si>
    <t>Total UNITE-EQUIPE MOBILE SOINS PALLIATIFS-D</t>
  </si>
  <si>
    <t>Total UNITE ENDOCRINO ET RHUMATOLOGIE</t>
  </si>
  <si>
    <t>Total BIOLOGIE</t>
  </si>
  <si>
    <t>Total GASTRO-ENTEROLOGIE &amp; HEPATOLOGIE HOPIT</t>
  </si>
  <si>
    <t>Total SERVICE DE PEDIATRIE HOPITAL SAINTE-MU</t>
  </si>
  <si>
    <t>Total MEDECINE PHYSIQUE - READAPTATION FONCT</t>
  </si>
  <si>
    <t>Total REANIMATION POLYVALENTE ET UNITE DE SO</t>
  </si>
  <si>
    <t>Total GENETIQUE MEDICALE HOPITAL SAINTE-MUSS</t>
  </si>
  <si>
    <t>Total MEDECINE GENERALE ET NEPHROLOGIE HEMOD</t>
  </si>
  <si>
    <t>Total NEUROLOGIE HOPITAL SAINTE-MUSSE</t>
  </si>
  <si>
    <t>Total UNITE DE MEDECINE AMBULATOIRE</t>
  </si>
  <si>
    <t xml:space="preserve">Total CARDIOLOGIE     </t>
  </si>
  <si>
    <t xml:space="preserve">Total UNITE INTERSECTORIELLE HOSPITAL. SANS </t>
  </si>
  <si>
    <t>Total ONCOLOGIE-HEMATOLOGIE HOPITAL FONT-PRE</t>
  </si>
  <si>
    <t>Total UNITE DE SOINS PALLIATIFS EQUIPE MOBIL</t>
  </si>
  <si>
    <t>Total LABO ANATOMIE PATHOLOGIQUE</t>
  </si>
  <si>
    <t>Total UNITE DE MEDECINE INTERNE</t>
  </si>
  <si>
    <t>Total ENDOCRINOLOGIE &amp; MEDECINE GENERALE</t>
  </si>
  <si>
    <t>Total ADDICTOLOGIE</t>
  </si>
  <si>
    <t>Total LABORATOIRE DE BIOLOGIE MEDICALE</t>
  </si>
  <si>
    <t>Total PSYCHIATRIE POLYVALENTE G 02</t>
  </si>
  <si>
    <t>Total EQUIPE MOBILE GERIATRIE</t>
  </si>
  <si>
    <t>Total DEPARTEMENT DE BIOLOGIE MEDICALE</t>
  </si>
  <si>
    <t>Total RADIODIAGNOSTIC ET IMAGERIE MEDICALE</t>
  </si>
  <si>
    <t>Total BIOCHIMIE CLINIQUE</t>
  </si>
  <si>
    <t>Total MEDECINE PHYSIQUE - READAPTATION</t>
  </si>
  <si>
    <t>Total PATHOLOGIE INFECTIEUSE ET TROPICALE</t>
  </si>
  <si>
    <t>Total POLE ANESTHESIE REA URGENCES</t>
  </si>
  <si>
    <t>Total CHIRURGIE THORACIQUE ET VASCULAIRE</t>
  </si>
  <si>
    <t>Total MEDECINE INTERNE - ONCOLOGIE</t>
  </si>
  <si>
    <t>Total ANESTHESIE-REANIMATION</t>
  </si>
  <si>
    <t>Total SERVICE DE CARDIOLOGIE ET MALADI ES VA</t>
  </si>
  <si>
    <t>Total FEDERATION DES LABORATOIRES</t>
  </si>
  <si>
    <t>Total SERVICE DE NEUROLOGIE</t>
  </si>
  <si>
    <t>Total SERVICE DE PSYCHIATRIE</t>
  </si>
  <si>
    <t>Total BIOLOGIE CLINIQUE</t>
  </si>
  <si>
    <t>Total REANIMATION - CENTRE DE TRAITEMENT DES</t>
  </si>
  <si>
    <t>Total DERMATOLOGIE VENEREOLOGIE</t>
  </si>
  <si>
    <t>Total MEDECINE INTERNE</t>
  </si>
  <si>
    <t>Total GASTRO-ENTEROLOGIE &amp; HEPATOLOGIE</t>
  </si>
  <si>
    <t>Total RADIOLOGIE RADIODIAGNOSTIC</t>
  </si>
  <si>
    <t>Total HEPATO-GASTROENTEROLOGIE</t>
  </si>
  <si>
    <t>Total DERMATOLOGIE</t>
  </si>
  <si>
    <t xml:space="preserve">Total PSYCHIATRIE GENERALE </t>
  </si>
  <si>
    <t>Total UNITE MEDECINE GERIATRIQUE</t>
  </si>
  <si>
    <t>Total SECTEUR BACTERIOLOGIE</t>
  </si>
  <si>
    <t>Total SECTEUR BIOCHIMIE HEMATO HEMOSTASE IMM</t>
  </si>
  <si>
    <t xml:space="preserve">F01 - FST reproduction (P3) </t>
  </si>
  <si>
    <t xml:space="preserve">M04 - Med Cardiovasc (P3) </t>
  </si>
  <si>
    <t>M04 - Med Cardiovasc (P3)</t>
  </si>
  <si>
    <t xml:space="preserve">F01 - FST (P3) </t>
  </si>
  <si>
    <t xml:space="preserve">F01 - FST nutri appliquée (P3) </t>
  </si>
  <si>
    <t xml:space="preserve">F01 - FST Mal Allergiques (P3) </t>
  </si>
  <si>
    <t xml:space="preserve">M01 - Allergologie (P3) </t>
  </si>
  <si>
    <t xml:space="preserve">F01 - FST Sommeil (P3) </t>
  </si>
  <si>
    <t xml:space="preserve">M24 - Oncologie (P3) </t>
  </si>
  <si>
    <t>M20 - MEDECINE PHYSIQUE (P3)</t>
  </si>
  <si>
    <t>M22 - Néphrologie (P3)</t>
  </si>
  <si>
    <t xml:space="preserve">M29 - Rhumatologie (P3)  </t>
  </si>
  <si>
    <t xml:space="preserve">M11 - Hépato-gastro-ent (P3) </t>
  </si>
  <si>
    <t>M23 - Neurologie (P3)</t>
  </si>
  <si>
    <t xml:space="preserve">M22 - Néphrologie (P3) </t>
  </si>
  <si>
    <t xml:space="preserve">F01 - FST soins palliatifs (P3) </t>
  </si>
  <si>
    <t xml:space="preserve">F01 - FST addictologie (P3) </t>
  </si>
  <si>
    <t xml:space="preserve">M04 - Med Cardiovasc (P3)  </t>
  </si>
  <si>
    <t>M24 - Oncologie (P3)</t>
  </si>
  <si>
    <t xml:space="preserve">M17 - Medecine interne (P3) </t>
  </si>
  <si>
    <t xml:space="preserve">M05 - Dermato Vénéréolo (P3)  </t>
  </si>
  <si>
    <t xml:space="preserve">M06 - Endocrino-diabéto (P3) </t>
  </si>
  <si>
    <t>M29 - Rhumatologie (P3)</t>
  </si>
  <si>
    <t xml:space="preserve">F01 - FST foetopathologie (P3) </t>
  </si>
  <si>
    <t xml:space="preserve">M02 - Anat. cyto. path (P3) </t>
  </si>
  <si>
    <t xml:space="preserve">F01 - FST nutrit appliquée (P3) </t>
  </si>
  <si>
    <t xml:space="preserve">M23 - Neurologie (P3) </t>
  </si>
  <si>
    <t xml:space="preserve">M06 - Endocrino-diabéto (P3)  </t>
  </si>
  <si>
    <t>M20 - Médecine Physique (P3)</t>
  </si>
  <si>
    <t xml:space="preserve">F01 - FST géné moléculaire (P3) </t>
  </si>
  <si>
    <t>M04 - Med cardiovasc (P3)</t>
  </si>
  <si>
    <t xml:space="preserve">F01 - FST mal allergiques (P3) </t>
  </si>
  <si>
    <t xml:space="preserve">M28 - Radio et imagerie (P3) </t>
  </si>
  <si>
    <t xml:space="preserve">M20 - MEDECINE PHYSIQUE (P3) </t>
  </si>
  <si>
    <t xml:space="preserve">M12 - MIT (P3) </t>
  </si>
  <si>
    <t>M28 - Radiologie (P3)</t>
  </si>
  <si>
    <t>F01 - Chir de guerre (P3)</t>
  </si>
  <si>
    <t xml:space="preserve">F01 - FST chir de guerre (P3) </t>
  </si>
  <si>
    <t>F01 - FST addictologie (P3)</t>
  </si>
  <si>
    <t>M.ADHOUTE XAVIER</t>
  </si>
  <si>
    <t>Mme ALIBERT SOPHIE</t>
  </si>
  <si>
    <t>M11 - Hépato-gastro-ent (P3)</t>
  </si>
  <si>
    <t>SERVICE DE PSYCHIATRIE INFANTO JUVENILE</t>
  </si>
  <si>
    <t>Total SERVICE DE PSYCHIATRIE INFANTO JUVENILE</t>
  </si>
  <si>
    <t>psy enfant ado</t>
  </si>
  <si>
    <t>M. ANDRIEU STEPHANE</t>
  </si>
  <si>
    <t>PEDIATRIE ET NEONATOLOGIE</t>
  </si>
  <si>
    <t>M. BARTOLI Jean-Michel</t>
  </si>
  <si>
    <t>Total PEDIATRIE ET NEONATOLOGIE</t>
  </si>
  <si>
    <t>DERMATO-ALLERGO-PNEUMOLOGIE</t>
  </si>
  <si>
    <t>BELLISSEN ASTRID</t>
  </si>
  <si>
    <t>Total DERMATO-ALLERGO-PNEUMOLOGIEE</t>
  </si>
  <si>
    <t>IMAGERIE MEDICALE</t>
  </si>
  <si>
    <t>BLANC SEVERINE</t>
  </si>
  <si>
    <t>Total IMAGERIE MEDICALE</t>
  </si>
  <si>
    <t>Mme BRIQUET ANAIS</t>
  </si>
  <si>
    <t>Mme CAHEREC ANNE</t>
  </si>
  <si>
    <t>Mme COINDE EDELINE</t>
  </si>
  <si>
    <t>M25 - PEDIATRIE (P3)</t>
  </si>
  <si>
    <t>Médecine interne</t>
  </si>
  <si>
    <t>SERVICE DE GASTROENTEROLOGIE</t>
  </si>
  <si>
    <t>DE MONTINGY-LENHARDT STEPHANIE</t>
  </si>
  <si>
    <t>Total SERVICE DE GASTROENTEROLOGIE</t>
  </si>
  <si>
    <t>NEONATOLOGIE</t>
  </si>
  <si>
    <t>FABER VALERIE</t>
  </si>
  <si>
    <t>Total NEONATOLOGIE</t>
  </si>
  <si>
    <t>Mme GABAUDAN CHARLINE</t>
  </si>
  <si>
    <t>DEPARTEMENT INFECTIOLOGIE ET MEDECINE INTERNE</t>
  </si>
  <si>
    <t>HALFON PHILIPPE</t>
  </si>
  <si>
    <t>Santé Publique</t>
  </si>
  <si>
    <t xml:space="preserve">M30 - Santé Publique (P3) </t>
  </si>
  <si>
    <t>Total DEPARTEMENT INFECTIOLOGIE ET MEDECINE INTERNE</t>
  </si>
  <si>
    <t>SERVICE D'IMAGERIE</t>
  </si>
  <si>
    <t>HEDDADI MOHAMED</t>
  </si>
  <si>
    <t>Total SERVICE D'IMAGERIE</t>
  </si>
  <si>
    <t>MEDECINE GERIATRIQUE</t>
  </si>
  <si>
    <t>Mme HERELIER VALERIE</t>
  </si>
  <si>
    <t>Total MEDECINE GERIATRIQUE</t>
  </si>
  <si>
    <t>Mme JANAND DELENNE BLANDINE</t>
  </si>
  <si>
    <t>M06 - Endocrino-diabéto (P3)</t>
  </si>
  <si>
    <t>Mme KAYSER MARJORIE</t>
  </si>
  <si>
    <t>Mme LIOTHIER JUSTINE</t>
  </si>
  <si>
    <t>PSY PERSONNE AGEE</t>
  </si>
  <si>
    <t>CENTRE HOSPITALIER  BRIANCON</t>
  </si>
  <si>
    <t>POLE PSYCHIATRIE</t>
  </si>
  <si>
    <t>Mme LUCHE BEATRICE</t>
  </si>
  <si>
    <t>Total POLE PSYCHIATRIE</t>
  </si>
  <si>
    <t>HOPITAUX PORTES DE CAMARGUE</t>
  </si>
  <si>
    <t>SSR POLYVALENT</t>
  </si>
  <si>
    <t>Mme LUIZY SANDRINE</t>
  </si>
  <si>
    <t>Total SSR POLYVALENT</t>
  </si>
  <si>
    <t xml:space="preserve">M16 - Médecine intensiv (P3) </t>
  </si>
  <si>
    <t xml:space="preserve">CENTRE HOSPITALIER HYERES </t>
  </si>
  <si>
    <t>RADIOLOGIE</t>
  </si>
  <si>
    <t>MOLDOVAN IVAN TEODOR</t>
  </si>
  <si>
    <t>Total RADIOLOGIE</t>
  </si>
  <si>
    <t>MONDAIN JEAN-RENE</t>
  </si>
  <si>
    <t>M. PRUNET BERTRAND</t>
  </si>
  <si>
    <t>LABORATOIRE CENTRAL</t>
  </si>
  <si>
    <t>RIDOUX OLIVIER</t>
  </si>
  <si>
    <t>SANTE AU TRAVAIL</t>
  </si>
  <si>
    <t>ROMITI ELIZABETH</t>
  </si>
  <si>
    <t>santé au travail</t>
  </si>
  <si>
    <t>Santé au travail</t>
  </si>
  <si>
    <t xml:space="preserve">M14 - Médecine et santé (P3) </t>
  </si>
  <si>
    <t>DEPARTEMENT D'INFORMATION MEDICALE</t>
  </si>
  <si>
    <t>Mme SARLON EMMANUELLE</t>
  </si>
  <si>
    <t>SANTÉ PUBLIQUE</t>
  </si>
  <si>
    <t>Mme SLEHOFER-LHERIAU GERALDINE</t>
  </si>
  <si>
    <t>UMCD HEPATO-GASTRO-ENTEROLOGIE</t>
  </si>
  <si>
    <t>VALANTIN VINCENT</t>
  </si>
  <si>
    <t>Mme VIGNON CECILINE</t>
  </si>
  <si>
    <t>Mme ZOCCARATO ANNE-MARIE</t>
  </si>
  <si>
    <t>Total DEPARTEMENT D'INFORMATION MEDICALE</t>
  </si>
  <si>
    <t>Total LABORATOIRE CENTRAL</t>
  </si>
  <si>
    <t>Total SANTE AU TRAVAIL</t>
  </si>
  <si>
    <t>Total CHIRURGIE VISCERALE HOPITAL SAINTE-MUS</t>
  </si>
  <si>
    <t>Total UMCD HEPATO-GASTRO-ENTEROLOGIE</t>
  </si>
  <si>
    <t>Mme PIERI NOBILI NATHALIE</t>
  </si>
  <si>
    <t>PSY ENFANT ADO</t>
  </si>
  <si>
    <t>H Leon Berard- REHABILITATION CARDIOLOGIQUE</t>
  </si>
  <si>
    <t>POIRETTE LAURENT</t>
  </si>
  <si>
    <t>Mme BROCHE ISABELLE</t>
  </si>
  <si>
    <r>
      <rPr>
        <strike/>
        <sz val="11"/>
        <color rgb="FFFF0000"/>
        <rFont val="Calibri"/>
        <family val="2"/>
        <scheme val="minor"/>
      </rPr>
      <t>M. JOUVE BERNARD</t>
    </r>
    <r>
      <rPr>
        <sz val="11"/>
        <color rgb="FFFF0000"/>
        <rFont val="Calibri"/>
        <family val="2"/>
        <scheme val="minor"/>
      </rPr>
      <t xml:space="preserve"> M. TAIEB Jérôme</t>
    </r>
  </si>
  <si>
    <r>
      <rPr>
        <strike/>
        <sz val="11"/>
        <color rgb="FFFF0000"/>
        <rFont val="Calibri"/>
        <family val="2"/>
        <scheme val="minor"/>
      </rPr>
      <t xml:space="preserve">M. LEBRUN GAETAN </t>
    </r>
    <r>
      <rPr>
        <sz val="11"/>
        <color rgb="FFFF0000"/>
        <rFont val="Calibri"/>
        <family val="2"/>
        <scheme val="minor"/>
      </rPr>
      <t>Mme JAUBERT dominique</t>
    </r>
  </si>
  <si>
    <r>
      <rPr>
        <strike/>
        <sz val="11"/>
        <color rgb="FFFF0000"/>
        <rFont val="Calibri"/>
        <family val="2"/>
        <scheme val="minor"/>
      </rPr>
      <t>M. RIMET YVES</t>
    </r>
    <r>
      <rPr>
        <sz val="11"/>
        <color rgb="FFFF0000"/>
        <rFont val="Calibri"/>
        <family val="2"/>
        <scheme val="minor"/>
      </rPr>
      <t xml:space="preserve"> M. AMMOUCHE Clément</t>
    </r>
  </si>
  <si>
    <r>
      <rPr>
        <strike/>
        <sz val="11"/>
        <color rgb="FFFF0000"/>
        <rFont val="Calibri"/>
        <family val="2"/>
        <scheme val="minor"/>
      </rPr>
      <t xml:space="preserve">M. COSTES OLIVIER   </t>
    </r>
    <r>
      <rPr>
        <sz val="11"/>
        <rFont val="Calibri"/>
        <family val="2"/>
        <scheme val="minor"/>
      </rPr>
      <t>Mme KELWAY Charlotte</t>
    </r>
  </si>
  <si>
    <r>
      <t xml:space="preserve">M. TCHIKNAVORIAN XAVIER </t>
    </r>
    <r>
      <rPr>
        <sz val="11"/>
        <rFont val="Calibri"/>
        <family val="2"/>
        <scheme val="minor"/>
      </rPr>
      <t>M.GISSEROT Olivier</t>
    </r>
  </si>
  <si>
    <r>
      <rPr>
        <strike/>
        <sz val="11"/>
        <color rgb="FFFF0000"/>
        <rFont val="Calibri"/>
        <family val="2"/>
        <scheme val="minor"/>
      </rPr>
      <t>M. VALLICCIONI DOMINIQUE</t>
    </r>
    <r>
      <rPr>
        <sz val="11"/>
        <color theme="1"/>
        <rFont val="Calibri"/>
        <family val="2"/>
        <scheme val="minor"/>
      </rPr>
      <t xml:space="preserve"> MME GIRAUD FREDERIQUE</t>
    </r>
  </si>
  <si>
    <r>
      <t xml:space="preserve">MME CALVO Jessica 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Mme CHOUKEIR Nisrine</t>
    </r>
  </si>
  <si>
    <r>
      <rPr>
        <strike/>
        <sz val="11"/>
        <color rgb="FFFF0000"/>
        <rFont val="Calibri"/>
        <family val="2"/>
        <scheme val="minor"/>
      </rPr>
      <t xml:space="preserve">Mme POGGI CECILE  </t>
    </r>
    <r>
      <rPr>
        <sz val="11"/>
        <rFont val="Calibri"/>
        <family val="2"/>
        <scheme val="minor"/>
      </rPr>
      <t xml:space="preserve"> LAFON Odile</t>
    </r>
  </si>
  <si>
    <r>
      <rPr>
        <strike/>
        <sz val="11"/>
        <color rgb="FFFF0000"/>
        <rFont val="Calibri"/>
        <family val="2"/>
        <scheme val="minor"/>
      </rPr>
      <t xml:space="preserve">Mme TOURRE ANNICK </t>
    </r>
    <r>
      <rPr>
        <sz val="11"/>
        <rFont val="Calibri"/>
        <family val="2"/>
        <scheme val="minor"/>
      </rPr>
      <t>Mme AMALBERTI Nathalie</t>
    </r>
  </si>
  <si>
    <t>1  +1 poste med vasculaire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</si>
</sst>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Protection="1">
      <protection locked="0"/>
    </xf>
    <xf numFmtId="17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/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 applyProtection="1">
      <protection locked="0"/>
    </xf>
    <xf numFmtId="17" fontId="3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7" fontId="0" fillId="4" borderId="1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2" fillId="4" borderId="1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17" fontId="1" fillId="4" borderId="1" xfId="0" applyNumberFormat="1" applyFont="1" applyFill="1" applyBorder="1"/>
    <xf numFmtId="1" fontId="1" fillId="4" borderId="1" xfId="0" applyNumberFormat="1" applyFont="1" applyFill="1" applyBorder="1"/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>
      <alignment horizontal="left" vertical="center" wrapText="1"/>
    </xf>
    <xf numFmtId="17" fontId="6" fillId="4" borderId="1" xfId="0" applyNumberFormat="1" applyFont="1" applyFill="1" applyBorder="1"/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/>
    <xf numFmtId="1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4" borderId="1" xfId="0" applyFill="1" applyBorder="1"/>
    <xf numFmtId="0" fontId="7" fillId="0" borderId="1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9" fillId="0" borderId="1" xfId="0" applyFont="1" applyFill="1" applyBorder="1" applyAlignment="1">
      <alignment horizontal="left" vertical="center" wrapText="1"/>
    </xf>
    <xf numFmtId="0" fontId="0" fillId="6" borderId="1" xfId="0" applyFill="1" applyBorder="1"/>
    <xf numFmtId="0" fontId="1" fillId="0" borderId="0" xfId="0" applyFont="1"/>
    <xf numFmtId="0" fontId="2" fillId="0" borderId="1" xfId="0" applyFont="1" applyBorder="1"/>
    <xf numFmtId="0" fontId="3" fillId="0" borderId="0" xfId="0" applyFont="1"/>
  </cellXfs>
  <cellStyles count="2">
    <cellStyle name="Normal" xfId="0" builtinId="0"/>
    <cellStyle name="Normal 15" xfId="1"/>
  </cellStyles>
  <dxfs count="5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oline.audiffred\AppData\Local\Microsoft\Windows\INetCache\Content.MSO\Copie%20de%20APHM%20P3%20nov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ption"/>
      <sheetName val="Ste Marguerite"/>
      <sheetName val="Timone enfant"/>
      <sheetName val="Timone adulte"/>
      <sheetName val="Nor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0"/>
  <sheetViews>
    <sheetView workbookViewId="0">
      <selection activeCell="D6" sqref="D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3.7109375" bestFit="1" customWidth="1"/>
    <col min="5" max="5" width="35.85546875" bestFit="1" customWidth="1"/>
    <col min="6" max="6" width="17" bestFit="1" customWidth="1"/>
    <col min="7" max="7" width="16.5703125" bestFit="1" customWidth="1"/>
    <col min="8" max="8" width="10" bestFit="1" customWidth="1"/>
    <col min="9" max="11" width="22.5703125" bestFit="1" customWidth="1"/>
    <col min="12" max="12" width="33.5703125" bestFit="1" customWidth="1"/>
    <col min="13" max="13" width="35.140625" bestFit="1" customWidth="1"/>
    <col min="14" max="14" width="10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12">
        <v>130000409</v>
      </c>
      <c r="B2" s="13" t="s">
        <v>171</v>
      </c>
      <c r="C2" s="14">
        <v>43001240</v>
      </c>
      <c r="D2" s="5" t="s">
        <v>172</v>
      </c>
      <c r="E2" s="7" t="s">
        <v>173</v>
      </c>
      <c r="F2" s="16">
        <v>44136</v>
      </c>
      <c r="G2" s="16">
        <v>45778</v>
      </c>
      <c r="H2" s="9">
        <v>5</v>
      </c>
      <c r="I2" s="13" t="s">
        <v>15</v>
      </c>
      <c r="J2" s="5" t="s">
        <v>16</v>
      </c>
      <c r="K2" s="13" t="s">
        <v>100</v>
      </c>
      <c r="L2" s="13" t="s">
        <v>101</v>
      </c>
      <c r="M2" s="13" t="s">
        <v>449</v>
      </c>
      <c r="N2" s="24"/>
    </row>
    <row r="3" spans="1:14" outlineLevel="1" x14ac:dyDescent="0.25">
      <c r="A3" s="29"/>
      <c r="B3" s="30"/>
      <c r="C3" s="31"/>
      <c r="D3" s="32" t="s">
        <v>329</v>
      </c>
      <c r="E3" s="33"/>
      <c r="F3" s="34"/>
      <c r="G3" s="34"/>
      <c r="H3" s="35"/>
      <c r="I3" s="30"/>
      <c r="J3" s="36"/>
      <c r="K3" s="30"/>
      <c r="L3" s="30"/>
      <c r="M3" s="30"/>
      <c r="N3" s="36">
        <f>SUBTOTAL(9,N2:N2)</f>
        <v>0</v>
      </c>
    </row>
    <row r="4" spans="1:14" outlineLevel="2" x14ac:dyDescent="0.25">
      <c r="A4" s="4">
        <v>130000409</v>
      </c>
      <c r="B4" s="5" t="s">
        <v>171</v>
      </c>
      <c r="C4" s="6">
        <v>43000654</v>
      </c>
      <c r="D4" s="5" t="s">
        <v>176</v>
      </c>
      <c r="E4" s="7" t="s">
        <v>177</v>
      </c>
      <c r="F4" s="8">
        <v>44501</v>
      </c>
      <c r="G4" s="8">
        <v>46143</v>
      </c>
      <c r="H4" s="9">
        <v>5</v>
      </c>
      <c r="I4" s="5" t="s">
        <v>15</v>
      </c>
      <c r="J4" s="5" t="s">
        <v>16</v>
      </c>
      <c r="K4" s="5" t="s">
        <v>144</v>
      </c>
      <c r="L4" s="5" t="s">
        <v>145</v>
      </c>
      <c r="M4" s="5" t="s">
        <v>178</v>
      </c>
      <c r="N4" s="24">
        <v>0</v>
      </c>
    </row>
    <row r="5" spans="1:14" outlineLevel="1" x14ac:dyDescent="0.25">
      <c r="A5" s="37"/>
      <c r="B5" s="36"/>
      <c r="C5" s="38"/>
      <c r="D5" s="32" t="s">
        <v>330</v>
      </c>
      <c r="E5" s="33"/>
      <c r="F5" s="39"/>
      <c r="G5" s="39"/>
      <c r="H5" s="35"/>
      <c r="I5" s="36"/>
      <c r="J5" s="36"/>
      <c r="K5" s="36"/>
      <c r="L5" s="36"/>
      <c r="M5" s="36"/>
      <c r="N5" s="36">
        <f>SUBTOTAL(9,N4:N4)</f>
        <v>0</v>
      </c>
    </row>
    <row r="6" spans="1:14" outlineLevel="2" x14ac:dyDescent="0.25">
      <c r="A6" s="4">
        <v>130000409</v>
      </c>
      <c r="B6" s="5" t="s">
        <v>171</v>
      </c>
      <c r="C6" s="6">
        <v>93000596</v>
      </c>
      <c r="D6" s="5" t="s">
        <v>179</v>
      </c>
      <c r="E6" s="7" t="s">
        <v>177</v>
      </c>
      <c r="F6" s="8">
        <v>44136</v>
      </c>
      <c r="G6" s="8">
        <v>45778</v>
      </c>
      <c r="H6" s="9">
        <v>5</v>
      </c>
      <c r="I6" s="5" t="s">
        <v>15</v>
      </c>
      <c r="J6" s="5" t="s">
        <v>16</v>
      </c>
      <c r="K6" s="5" t="s">
        <v>180</v>
      </c>
      <c r="L6" s="5" t="s">
        <v>31</v>
      </c>
      <c r="M6" s="5" t="s">
        <v>441</v>
      </c>
      <c r="N6" s="24">
        <v>0</v>
      </c>
    </row>
    <row r="7" spans="1:14" outlineLevel="1" x14ac:dyDescent="0.25">
      <c r="A7" s="37"/>
      <c r="B7" s="36"/>
      <c r="C7" s="38"/>
      <c r="D7" s="32" t="s">
        <v>331</v>
      </c>
      <c r="E7" s="33"/>
      <c r="F7" s="39"/>
      <c r="G7" s="39"/>
      <c r="H7" s="35"/>
      <c r="I7" s="36"/>
      <c r="J7" s="36"/>
      <c r="K7" s="36"/>
      <c r="L7" s="36"/>
      <c r="M7" s="36"/>
      <c r="N7" s="36">
        <f>SUBTOTAL(9,N6:N6)</f>
        <v>0</v>
      </c>
    </row>
    <row r="8" spans="1:14" outlineLevel="2" x14ac:dyDescent="0.25">
      <c r="A8" s="4">
        <v>130000409</v>
      </c>
      <c r="B8" s="5" t="s">
        <v>171</v>
      </c>
      <c r="C8" s="6">
        <v>43001972</v>
      </c>
      <c r="D8" s="5" t="s">
        <v>195</v>
      </c>
      <c r="E8" s="7" t="s">
        <v>196</v>
      </c>
      <c r="F8" s="8">
        <v>43770</v>
      </c>
      <c r="G8" s="8">
        <v>45413</v>
      </c>
      <c r="H8" s="9">
        <v>5</v>
      </c>
      <c r="I8" s="5" t="s">
        <v>15</v>
      </c>
      <c r="J8" s="5" t="s">
        <v>16</v>
      </c>
      <c r="K8" s="5" t="s">
        <v>182</v>
      </c>
      <c r="L8" s="5" t="s">
        <v>183</v>
      </c>
      <c r="M8" s="5" t="s">
        <v>450</v>
      </c>
      <c r="N8" s="24">
        <v>1</v>
      </c>
    </row>
    <row r="9" spans="1:14" outlineLevel="1" x14ac:dyDescent="0.25">
      <c r="A9" s="37"/>
      <c r="B9" s="36"/>
      <c r="C9" s="38"/>
      <c r="D9" s="32" t="s">
        <v>333</v>
      </c>
      <c r="E9" s="33"/>
      <c r="F9" s="39"/>
      <c r="G9" s="39"/>
      <c r="H9" s="35"/>
      <c r="I9" s="36"/>
      <c r="J9" s="36"/>
      <c r="K9" s="36"/>
      <c r="L9" s="36"/>
      <c r="M9" s="36"/>
      <c r="N9" s="36">
        <f>SUBTOTAL(9,N8:N8)</f>
        <v>1</v>
      </c>
    </row>
    <row r="10" spans="1:14" outlineLevel="2" x14ac:dyDescent="0.25">
      <c r="A10" s="4">
        <v>130000409</v>
      </c>
      <c r="B10" s="5" t="s">
        <v>171</v>
      </c>
      <c r="C10" s="6">
        <v>43000628</v>
      </c>
      <c r="D10" s="5" t="s">
        <v>198</v>
      </c>
      <c r="E10" s="63" t="s">
        <v>564</v>
      </c>
      <c r="F10" s="8">
        <v>44136</v>
      </c>
      <c r="G10" s="8">
        <v>45778</v>
      </c>
      <c r="H10" s="9">
        <v>5</v>
      </c>
      <c r="I10" s="5" t="s">
        <v>15</v>
      </c>
      <c r="J10" s="5" t="s">
        <v>16</v>
      </c>
      <c r="K10" s="5" t="s">
        <v>75</v>
      </c>
      <c r="L10" s="5" t="s">
        <v>74</v>
      </c>
      <c r="M10" s="5" t="s">
        <v>442</v>
      </c>
      <c r="N10" s="24"/>
    </row>
    <row r="11" spans="1:14" outlineLevel="2" x14ac:dyDescent="0.25">
      <c r="A11" s="4">
        <v>130000409</v>
      </c>
      <c r="B11" s="5" t="s">
        <v>171</v>
      </c>
      <c r="C11" s="6">
        <v>43000628</v>
      </c>
      <c r="D11" s="5" t="s">
        <v>198</v>
      </c>
      <c r="E11" s="63" t="s">
        <v>564</v>
      </c>
      <c r="F11" s="8">
        <v>44136</v>
      </c>
      <c r="G11" s="8">
        <v>45778</v>
      </c>
      <c r="H11" s="9">
        <v>5</v>
      </c>
      <c r="I11" s="5" t="s">
        <v>15</v>
      </c>
      <c r="J11" s="5" t="s">
        <v>16</v>
      </c>
      <c r="K11" s="5" t="s">
        <v>76</v>
      </c>
      <c r="L11" s="5" t="s">
        <v>74</v>
      </c>
      <c r="M11" s="5" t="s">
        <v>442</v>
      </c>
      <c r="N11" s="24">
        <v>1</v>
      </c>
    </row>
    <row r="12" spans="1:14" outlineLevel="2" x14ac:dyDescent="0.25">
      <c r="A12" s="4">
        <v>130000409</v>
      </c>
      <c r="B12" s="5" t="s">
        <v>171</v>
      </c>
      <c r="C12" s="6">
        <v>43000628</v>
      </c>
      <c r="D12" s="5" t="s">
        <v>198</v>
      </c>
      <c r="E12" s="63" t="s">
        <v>564</v>
      </c>
      <c r="F12" s="8">
        <v>43770</v>
      </c>
      <c r="G12" s="8">
        <v>45413</v>
      </c>
      <c r="H12" s="9">
        <v>5</v>
      </c>
      <c r="I12" s="5" t="s">
        <v>15</v>
      </c>
      <c r="J12" s="5" t="s">
        <v>16</v>
      </c>
      <c r="K12" s="5" t="s">
        <v>77</v>
      </c>
      <c r="L12" s="5" t="s">
        <v>74</v>
      </c>
      <c r="M12" s="5" t="s">
        <v>443</v>
      </c>
      <c r="N12" s="24"/>
    </row>
    <row r="13" spans="1:14" outlineLevel="1" x14ac:dyDescent="0.25">
      <c r="A13" s="37"/>
      <c r="B13" s="36"/>
      <c r="C13" s="38"/>
      <c r="D13" s="32" t="s">
        <v>334</v>
      </c>
      <c r="E13" s="33"/>
      <c r="F13" s="39"/>
      <c r="G13" s="39"/>
      <c r="H13" s="35"/>
      <c r="I13" s="36"/>
      <c r="J13" s="36"/>
      <c r="K13" s="36"/>
      <c r="L13" s="36"/>
      <c r="M13" s="36"/>
      <c r="N13" s="36">
        <f>SUBTOTAL(9,N10:N12)</f>
        <v>1</v>
      </c>
    </row>
    <row r="14" spans="1:14" outlineLevel="2" x14ac:dyDescent="0.25">
      <c r="A14" s="4">
        <v>130000409</v>
      </c>
      <c r="B14" s="5" t="s">
        <v>171</v>
      </c>
      <c r="C14" s="6">
        <v>43001287</v>
      </c>
      <c r="D14" s="5" t="s">
        <v>201</v>
      </c>
      <c r="E14" s="63" t="s">
        <v>565</v>
      </c>
      <c r="F14" s="8">
        <v>44501</v>
      </c>
      <c r="G14" s="8">
        <v>46143</v>
      </c>
      <c r="H14" s="9">
        <v>5</v>
      </c>
      <c r="I14" s="5" t="s">
        <v>15</v>
      </c>
      <c r="J14" s="5" t="s">
        <v>16</v>
      </c>
      <c r="K14" s="5" t="s">
        <v>92</v>
      </c>
      <c r="L14" s="5" t="s">
        <v>93</v>
      </c>
      <c r="M14" s="5" t="s">
        <v>451</v>
      </c>
      <c r="N14" s="24">
        <v>1</v>
      </c>
    </row>
    <row r="15" spans="1:14" outlineLevel="1" x14ac:dyDescent="0.25">
      <c r="A15" s="37"/>
      <c r="B15" s="36"/>
      <c r="C15" s="38"/>
      <c r="D15" s="32" t="s">
        <v>335</v>
      </c>
      <c r="E15" s="33"/>
      <c r="F15" s="39"/>
      <c r="G15" s="39"/>
      <c r="H15" s="35"/>
      <c r="I15" s="36"/>
      <c r="J15" s="36"/>
      <c r="K15" s="36"/>
      <c r="L15" s="36"/>
      <c r="M15" s="36"/>
      <c r="N15" s="36">
        <f>SUBTOTAL(9,N14:N14)</f>
        <v>1</v>
      </c>
    </row>
    <row r="16" spans="1:14" outlineLevel="2" x14ac:dyDescent="0.25">
      <c r="A16" s="4">
        <v>130000409</v>
      </c>
      <c r="B16" s="5" t="s">
        <v>171</v>
      </c>
      <c r="C16" s="6">
        <v>43001686</v>
      </c>
      <c r="D16" s="23" t="s">
        <v>214</v>
      </c>
      <c r="E16" s="63" t="s">
        <v>566</v>
      </c>
      <c r="F16" s="8">
        <v>44501</v>
      </c>
      <c r="G16" s="8">
        <v>46143</v>
      </c>
      <c r="H16" s="9">
        <v>5</v>
      </c>
      <c r="I16" s="5" t="s">
        <v>15</v>
      </c>
      <c r="J16" s="5" t="s">
        <v>16</v>
      </c>
      <c r="K16" s="5" t="s">
        <v>66</v>
      </c>
      <c r="L16" s="5" t="s">
        <v>67</v>
      </c>
      <c r="M16" s="5" t="s">
        <v>215</v>
      </c>
      <c r="N16" s="24">
        <v>1</v>
      </c>
    </row>
    <row r="17" spans="1:14" outlineLevel="1" x14ac:dyDescent="0.25">
      <c r="A17" s="37"/>
      <c r="B17" s="36"/>
      <c r="C17" s="38"/>
      <c r="D17" s="40" t="s">
        <v>336</v>
      </c>
      <c r="E17" s="33"/>
      <c r="F17" s="39"/>
      <c r="G17" s="39"/>
      <c r="H17" s="35"/>
      <c r="I17" s="36"/>
      <c r="J17" s="36"/>
      <c r="K17" s="36"/>
      <c r="L17" s="36"/>
      <c r="M17" s="36"/>
      <c r="N17" s="36">
        <f>SUBTOTAL(9,N16:N16)</f>
        <v>1</v>
      </c>
    </row>
    <row r="18" spans="1:14" outlineLevel="2" x14ac:dyDescent="0.25">
      <c r="A18" s="4">
        <v>130000409</v>
      </c>
      <c r="B18" s="5" t="s">
        <v>171</v>
      </c>
      <c r="C18" s="6">
        <v>43000629</v>
      </c>
      <c r="D18" s="5" t="s">
        <v>216</v>
      </c>
      <c r="E18" s="21" t="s">
        <v>217</v>
      </c>
      <c r="F18" s="8">
        <v>44501</v>
      </c>
      <c r="G18" s="8">
        <v>46143</v>
      </c>
      <c r="H18" s="9">
        <v>5</v>
      </c>
      <c r="I18" s="5" t="s">
        <v>15</v>
      </c>
      <c r="J18" s="5" t="s">
        <v>16</v>
      </c>
      <c r="K18" s="5" t="s">
        <v>88</v>
      </c>
      <c r="L18" s="5" t="s">
        <v>89</v>
      </c>
      <c r="M18" s="5" t="s">
        <v>187</v>
      </c>
      <c r="N18" s="24">
        <v>2</v>
      </c>
    </row>
    <row r="19" spans="1:14" outlineLevel="1" x14ac:dyDescent="0.25">
      <c r="A19" s="37"/>
      <c r="B19" s="36"/>
      <c r="C19" s="38"/>
      <c r="D19" s="32" t="s">
        <v>337</v>
      </c>
      <c r="E19" s="41"/>
      <c r="F19" s="39"/>
      <c r="G19" s="39"/>
      <c r="H19" s="35"/>
      <c r="I19" s="36"/>
      <c r="J19" s="36"/>
      <c r="K19" s="36"/>
      <c r="L19" s="36"/>
      <c r="M19" s="36"/>
      <c r="N19" s="36">
        <f>SUBTOTAL(9,N18:N18)</f>
        <v>2</v>
      </c>
    </row>
    <row r="20" spans="1:14" outlineLevel="2" x14ac:dyDescent="0.25">
      <c r="A20" s="4">
        <v>130000409</v>
      </c>
      <c r="B20" s="5" t="s">
        <v>171</v>
      </c>
      <c r="C20" s="6">
        <v>43002049</v>
      </c>
      <c r="D20" s="5" t="s">
        <v>221</v>
      </c>
      <c r="E20" s="7" t="s">
        <v>222</v>
      </c>
      <c r="F20" s="8">
        <v>44136</v>
      </c>
      <c r="G20" s="8">
        <v>45778</v>
      </c>
      <c r="H20" s="9">
        <v>5</v>
      </c>
      <c r="I20" s="5" t="s">
        <v>15</v>
      </c>
      <c r="J20" s="5" t="s">
        <v>16</v>
      </c>
      <c r="K20" s="5" t="s">
        <v>223</v>
      </c>
      <c r="L20" s="5" t="s">
        <v>31</v>
      </c>
      <c r="M20" s="5" t="s">
        <v>444</v>
      </c>
      <c r="N20" s="24"/>
    </row>
    <row r="21" spans="1:14" outlineLevel="1" x14ac:dyDescent="0.25">
      <c r="A21" s="37"/>
      <c r="B21" s="36"/>
      <c r="C21" s="38"/>
      <c r="D21" s="32" t="s">
        <v>338</v>
      </c>
      <c r="E21" s="33"/>
      <c r="F21" s="39"/>
      <c r="G21" s="39"/>
      <c r="H21" s="35"/>
      <c r="I21" s="36"/>
      <c r="J21" s="36"/>
      <c r="K21" s="36"/>
      <c r="L21" s="36"/>
      <c r="M21" s="36"/>
      <c r="N21" s="36">
        <f>SUBTOTAL(9,N20:N20)</f>
        <v>0</v>
      </c>
    </row>
    <row r="22" spans="1:14" outlineLevel="2" x14ac:dyDescent="0.25">
      <c r="A22" s="4">
        <v>130000409</v>
      </c>
      <c r="B22" s="5" t="s">
        <v>171</v>
      </c>
      <c r="C22" s="6">
        <v>43000672</v>
      </c>
      <c r="D22" s="5" t="s">
        <v>224</v>
      </c>
      <c r="E22" s="7" t="s">
        <v>225</v>
      </c>
      <c r="F22" s="8">
        <v>44136</v>
      </c>
      <c r="G22" s="8">
        <v>45778</v>
      </c>
      <c r="H22" s="9">
        <v>5</v>
      </c>
      <c r="I22" s="5" t="s">
        <v>15</v>
      </c>
      <c r="J22" s="5" t="s">
        <v>104</v>
      </c>
      <c r="K22" s="5" t="s">
        <v>105</v>
      </c>
      <c r="L22" s="5"/>
      <c r="M22" s="20" t="s">
        <v>208</v>
      </c>
      <c r="N22" s="24">
        <v>1</v>
      </c>
    </row>
    <row r="23" spans="1:14" outlineLevel="1" x14ac:dyDescent="0.25">
      <c r="A23" s="37"/>
      <c r="B23" s="36"/>
      <c r="C23" s="38"/>
      <c r="D23" s="32" t="s">
        <v>339</v>
      </c>
      <c r="E23" s="33"/>
      <c r="F23" s="39"/>
      <c r="G23" s="39"/>
      <c r="H23" s="35"/>
      <c r="I23" s="36"/>
      <c r="J23" s="36"/>
      <c r="K23" s="36"/>
      <c r="L23" s="36"/>
      <c r="M23" s="42"/>
      <c r="N23" s="36">
        <f>SUBTOTAL(9,N22:N22)</f>
        <v>1</v>
      </c>
    </row>
    <row r="24" spans="1:14" outlineLevel="2" x14ac:dyDescent="0.25">
      <c r="A24" s="4">
        <v>130000409</v>
      </c>
      <c r="B24" s="5" t="s">
        <v>171</v>
      </c>
      <c r="C24" s="6">
        <v>43000665</v>
      </c>
      <c r="D24" s="5" t="s">
        <v>227</v>
      </c>
      <c r="E24" s="21" t="s">
        <v>228</v>
      </c>
      <c r="F24" s="8">
        <v>44501</v>
      </c>
      <c r="G24" s="8">
        <v>46143</v>
      </c>
      <c r="H24" s="9">
        <v>5</v>
      </c>
      <c r="I24" s="5" t="s">
        <v>15</v>
      </c>
      <c r="J24" s="5" t="s">
        <v>16</v>
      </c>
      <c r="K24" s="5" t="s">
        <v>182</v>
      </c>
      <c r="L24" s="5" t="s">
        <v>183</v>
      </c>
      <c r="M24" s="5" t="s">
        <v>452</v>
      </c>
      <c r="N24" s="24">
        <v>1</v>
      </c>
    </row>
    <row r="25" spans="1:14" outlineLevel="2" x14ac:dyDescent="0.25">
      <c r="A25" s="4">
        <v>130000409</v>
      </c>
      <c r="B25" s="5" t="s">
        <v>171</v>
      </c>
      <c r="C25" s="6">
        <v>43000665</v>
      </c>
      <c r="D25" s="5" t="s">
        <v>227</v>
      </c>
      <c r="E25" s="21" t="s">
        <v>228</v>
      </c>
      <c r="F25" s="8">
        <v>44866</v>
      </c>
      <c r="G25" s="8">
        <v>45047</v>
      </c>
      <c r="H25" s="9">
        <v>1</v>
      </c>
      <c r="I25" s="5" t="s">
        <v>15</v>
      </c>
      <c r="J25" s="5" t="s">
        <v>16</v>
      </c>
      <c r="K25" s="5" t="s">
        <v>182</v>
      </c>
      <c r="L25" s="5" t="s">
        <v>183</v>
      </c>
      <c r="M25" t="s">
        <v>460</v>
      </c>
      <c r="N25" s="24"/>
    </row>
    <row r="26" spans="1:14" outlineLevel="1" x14ac:dyDescent="0.25">
      <c r="A26" s="37"/>
      <c r="B26" s="36"/>
      <c r="C26" s="38"/>
      <c r="D26" s="32" t="s">
        <v>340</v>
      </c>
      <c r="E26" s="41"/>
      <c r="F26" s="39"/>
      <c r="G26" s="39"/>
      <c r="H26" s="35"/>
      <c r="I26" s="36"/>
      <c r="J26" s="36"/>
      <c r="K26" s="36"/>
      <c r="L26" s="36"/>
      <c r="M26" s="36"/>
      <c r="N26" s="36">
        <f>SUBTOTAL(9,N24:N25)</f>
        <v>1</v>
      </c>
    </row>
    <row r="27" spans="1:14" outlineLevel="2" x14ac:dyDescent="0.25">
      <c r="A27" s="4">
        <v>130000409</v>
      </c>
      <c r="B27" s="5" t="s">
        <v>171</v>
      </c>
      <c r="C27" s="6">
        <v>43002133</v>
      </c>
      <c r="D27" s="5" t="s">
        <v>233</v>
      </c>
      <c r="E27" s="7" t="s">
        <v>234</v>
      </c>
      <c r="F27" s="8">
        <v>44501</v>
      </c>
      <c r="G27" s="8">
        <v>46143</v>
      </c>
      <c r="H27" s="9">
        <v>5</v>
      </c>
      <c r="I27" s="5" t="s">
        <v>15</v>
      </c>
      <c r="J27" s="5" t="s">
        <v>16</v>
      </c>
      <c r="K27" s="5" t="s">
        <v>59</v>
      </c>
      <c r="L27" s="5" t="s">
        <v>60</v>
      </c>
      <c r="M27" s="5" t="s">
        <v>235</v>
      </c>
      <c r="N27" s="24">
        <v>1</v>
      </c>
    </row>
    <row r="28" spans="1:14" outlineLevel="1" x14ac:dyDescent="0.25">
      <c r="A28" s="37"/>
      <c r="B28" s="36"/>
      <c r="C28" s="38"/>
      <c r="D28" s="32" t="s">
        <v>341</v>
      </c>
      <c r="E28" s="33"/>
      <c r="F28" s="39"/>
      <c r="G28" s="39"/>
      <c r="H28" s="35"/>
      <c r="I28" s="36"/>
      <c r="J28" s="36"/>
      <c r="K28" s="36"/>
      <c r="L28" s="36"/>
      <c r="M28" s="36"/>
      <c r="N28" s="36">
        <f>SUBTOTAL(9,N27:N27)</f>
        <v>1</v>
      </c>
    </row>
    <row r="29" spans="1:14" outlineLevel="2" x14ac:dyDescent="0.25">
      <c r="A29" s="4">
        <v>130000409</v>
      </c>
      <c r="B29" s="5" t="s">
        <v>171</v>
      </c>
      <c r="C29" s="6">
        <v>43000659</v>
      </c>
      <c r="D29" s="5" t="s">
        <v>236</v>
      </c>
      <c r="E29" s="21" t="s">
        <v>237</v>
      </c>
      <c r="F29" s="8">
        <v>44501</v>
      </c>
      <c r="G29" s="8">
        <v>46143</v>
      </c>
      <c r="H29" s="9">
        <v>5</v>
      </c>
      <c r="I29" s="5" t="s">
        <v>15</v>
      </c>
      <c r="J29" s="5" t="s">
        <v>16</v>
      </c>
      <c r="K29" s="5" t="s">
        <v>238</v>
      </c>
      <c r="L29" s="5" t="s">
        <v>26</v>
      </c>
      <c r="M29" s="5" t="s">
        <v>453</v>
      </c>
      <c r="N29" s="24">
        <v>1</v>
      </c>
    </row>
    <row r="30" spans="1:14" outlineLevel="1" x14ac:dyDescent="0.25">
      <c r="A30" s="37"/>
      <c r="B30" s="36"/>
      <c r="C30" s="38"/>
      <c r="D30" s="32" t="s">
        <v>342</v>
      </c>
      <c r="E30" s="41"/>
      <c r="F30" s="39"/>
      <c r="G30" s="39"/>
      <c r="H30" s="35"/>
      <c r="I30" s="36"/>
      <c r="J30" s="36"/>
      <c r="K30" s="36"/>
      <c r="L30" s="36"/>
      <c r="M30" s="36"/>
      <c r="N30" s="36">
        <f>SUBTOTAL(9,N29:N29)</f>
        <v>1</v>
      </c>
    </row>
    <row r="31" spans="1:14" outlineLevel="2" x14ac:dyDescent="0.25">
      <c r="A31" s="4">
        <v>130000409</v>
      </c>
      <c r="B31" s="5" t="s">
        <v>171</v>
      </c>
      <c r="C31" s="6">
        <v>43000576</v>
      </c>
      <c r="D31" s="5" t="s">
        <v>149</v>
      </c>
      <c r="E31" s="21" t="s">
        <v>241</v>
      </c>
      <c r="F31" s="8">
        <v>44501</v>
      </c>
      <c r="G31" s="8">
        <v>46143</v>
      </c>
      <c r="H31" s="9">
        <v>5</v>
      </c>
      <c r="I31" s="5" t="s">
        <v>15</v>
      </c>
      <c r="J31" s="5" t="s">
        <v>16</v>
      </c>
      <c r="K31" s="5" t="s">
        <v>148</v>
      </c>
      <c r="L31" s="5" t="s">
        <v>149</v>
      </c>
      <c r="M31" s="5" t="s">
        <v>454</v>
      </c>
      <c r="N31" s="24">
        <v>1</v>
      </c>
    </row>
    <row r="32" spans="1:14" outlineLevel="1" x14ac:dyDescent="0.25">
      <c r="A32" s="37"/>
      <c r="B32" s="36"/>
      <c r="C32" s="38"/>
      <c r="D32" s="32" t="s">
        <v>343</v>
      </c>
      <c r="E32" s="41"/>
      <c r="F32" s="39"/>
      <c r="G32" s="39"/>
      <c r="H32" s="35"/>
      <c r="I32" s="36"/>
      <c r="J32" s="36"/>
      <c r="K32" s="36"/>
      <c r="L32" s="36"/>
      <c r="M32" s="36"/>
      <c r="N32" s="36">
        <f>SUBTOTAL(9,N31:N31)</f>
        <v>1</v>
      </c>
    </row>
    <row r="33" spans="1:14" outlineLevel="2" x14ac:dyDescent="0.25">
      <c r="A33" s="4">
        <v>130000409</v>
      </c>
      <c r="B33" s="5" t="s">
        <v>171</v>
      </c>
      <c r="C33" s="6">
        <v>43002134</v>
      </c>
      <c r="D33" s="5" t="s">
        <v>246</v>
      </c>
      <c r="E33" s="7" t="s">
        <v>519</v>
      </c>
      <c r="F33" s="8">
        <v>44501</v>
      </c>
      <c r="G33" s="8">
        <v>46143</v>
      </c>
      <c r="H33" s="9">
        <v>5</v>
      </c>
      <c r="I33" s="5" t="s">
        <v>15</v>
      </c>
      <c r="J33" s="5" t="s">
        <v>16</v>
      </c>
      <c r="K33" s="5" t="s">
        <v>139</v>
      </c>
      <c r="L33" s="5" t="s">
        <v>31</v>
      </c>
      <c r="M33" s="5" t="s">
        <v>445</v>
      </c>
      <c r="N33" s="24"/>
    </row>
    <row r="34" spans="1:14" outlineLevel="2" x14ac:dyDescent="0.25">
      <c r="A34" s="4">
        <v>130000409</v>
      </c>
      <c r="B34" s="5" t="s">
        <v>171</v>
      </c>
      <c r="C34" s="6">
        <v>43002134</v>
      </c>
      <c r="D34" s="5" t="s">
        <v>246</v>
      </c>
      <c r="E34" s="7" t="s">
        <v>519</v>
      </c>
      <c r="F34" s="8">
        <v>44501</v>
      </c>
      <c r="G34" s="8">
        <v>46143</v>
      </c>
      <c r="H34" s="9">
        <v>5</v>
      </c>
      <c r="I34" s="5" t="s">
        <v>15</v>
      </c>
      <c r="J34" s="5" t="s">
        <v>16</v>
      </c>
      <c r="K34" s="13" t="s">
        <v>140</v>
      </c>
      <c r="L34" s="13" t="s">
        <v>141</v>
      </c>
      <c r="M34" t="s">
        <v>520</v>
      </c>
      <c r="N34" s="24">
        <v>1</v>
      </c>
    </row>
    <row r="35" spans="1:14" outlineLevel="1" x14ac:dyDescent="0.25">
      <c r="A35" s="37"/>
      <c r="B35" s="36"/>
      <c r="C35" s="38"/>
      <c r="D35" s="32" t="s">
        <v>344</v>
      </c>
      <c r="E35" s="33"/>
      <c r="F35" s="39"/>
      <c r="G35" s="39"/>
      <c r="H35" s="35"/>
      <c r="I35" s="36"/>
      <c r="J35" s="36"/>
      <c r="K35" s="36"/>
      <c r="L35" s="36"/>
      <c r="M35" s="36"/>
      <c r="N35" s="36">
        <f>SUBTOTAL(9,N33:N34)</f>
        <v>1</v>
      </c>
    </row>
    <row r="36" spans="1:14" outlineLevel="2" x14ac:dyDescent="0.25">
      <c r="A36" s="4">
        <v>130000409</v>
      </c>
      <c r="B36" s="5" t="s">
        <v>171</v>
      </c>
      <c r="C36" s="6">
        <v>43000644</v>
      </c>
      <c r="D36" s="5" t="s">
        <v>249</v>
      </c>
      <c r="E36" s="21" t="s">
        <v>250</v>
      </c>
      <c r="F36" s="8">
        <v>44501</v>
      </c>
      <c r="G36" s="8">
        <v>46143</v>
      </c>
      <c r="H36" s="9">
        <v>5</v>
      </c>
      <c r="I36" s="5" t="s">
        <v>15</v>
      </c>
      <c r="J36" s="5" t="s">
        <v>16</v>
      </c>
      <c r="K36" s="5" t="s">
        <v>251</v>
      </c>
      <c r="L36" s="5" t="s">
        <v>31</v>
      </c>
      <c r="M36" s="5" t="s">
        <v>446</v>
      </c>
      <c r="N36" s="24"/>
    </row>
    <row r="37" spans="1:14" outlineLevel="2" x14ac:dyDescent="0.25">
      <c r="A37" s="4">
        <v>130000409</v>
      </c>
      <c r="B37" s="5" t="s">
        <v>171</v>
      </c>
      <c r="C37" s="6">
        <v>43000644</v>
      </c>
      <c r="D37" s="5" t="s">
        <v>249</v>
      </c>
      <c r="E37" s="21" t="s">
        <v>250</v>
      </c>
      <c r="F37" s="8">
        <v>44501</v>
      </c>
      <c r="G37" s="8">
        <v>46143</v>
      </c>
      <c r="H37" s="9">
        <v>5</v>
      </c>
      <c r="I37" s="5" t="s">
        <v>15</v>
      </c>
      <c r="J37" s="5" t="s">
        <v>16</v>
      </c>
      <c r="K37" s="5" t="s">
        <v>252</v>
      </c>
      <c r="L37" s="5" t="s">
        <v>253</v>
      </c>
      <c r="M37" s="5" t="s">
        <v>447</v>
      </c>
      <c r="N37" s="24"/>
    </row>
    <row r="38" spans="1:14" outlineLevel="2" x14ac:dyDescent="0.25">
      <c r="A38" s="4">
        <v>130000409</v>
      </c>
      <c r="B38" s="5" t="s">
        <v>171</v>
      </c>
      <c r="C38" s="6">
        <v>43000644</v>
      </c>
      <c r="D38" s="5" t="s">
        <v>249</v>
      </c>
      <c r="E38" s="21" t="s">
        <v>250</v>
      </c>
      <c r="F38" s="8">
        <v>44501</v>
      </c>
      <c r="G38" s="8">
        <v>46143</v>
      </c>
      <c r="H38" s="9">
        <v>5</v>
      </c>
      <c r="I38" s="5" t="s">
        <v>15</v>
      </c>
      <c r="J38" s="5" t="s">
        <v>16</v>
      </c>
      <c r="K38" s="5" t="s">
        <v>254</v>
      </c>
      <c r="L38" s="5" t="s">
        <v>31</v>
      </c>
      <c r="M38" s="5" t="s">
        <v>448</v>
      </c>
      <c r="N38" s="24"/>
    </row>
    <row r="39" spans="1:14" outlineLevel="1" x14ac:dyDescent="0.25">
      <c r="A39" s="37"/>
      <c r="B39" s="36"/>
      <c r="C39" s="38"/>
      <c r="D39" s="32" t="s">
        <v>345</v>
      </c>
      <c r="E39" s="41"/>
      <c r="F39" s="39"/>
      <c r="G39" s="39"/>
      <c r="H39" s="35"/>
      <c r="I39" s="36"/>
      <c r="J39" s="36"/>
      <c r="K39" s="36"/>
      <c r="L39" s="36"/>
      <c r="M39" s="36"/>
      <c r="N39" s="36">
        <f>SUBTOTAL(9,N36:N38)</f>
        <v>0</v>
      </c>
    </row>
    <row r="40" spans="1:14" outlineLevel="2" x14ac:dyDescent="0.25">
      <c r="A40" s="4">
        <v>130000409</v>
      </c>
      <c r="B40" s="5" t="s">
        <v>171</v>
      </c>
      <c r="C40" s="6">
        <v>43001696</v>
      </c>
      <c r="D40" s="5" t="s">
        <v>258</v>
      </c>
      <c r="E40" s="7" t="s">
        <v>259</v>
      </c>
      <c r="F40" s="8">
        <v>44136</v>
      </c>
      <c r="G40" s="8">
        <v>45778</v>
      </c>
      <c r="H40" s="9">
        <v>5</v>
      </c>
      <c r="I40" s="5" t="s">
        <v>15</v>
      </c>
      <c r="J40" s="5" t="s">
        <v>104</v>
      </c>
      <c r="K40" s="5" t="s">
        <v>107</v>
      </c>
      <c r="L40" s="5"/>
      <c r="M40" s="20" t="s">
        <v>208</v>
      </c>
      <c r="N40" s="24">
        <v>1</v>
      </c>
    </row>
    <row r="41" spans="1:14" outlineLevel="1" x14ac:dyDescent="0.25">
      <c r="A41" s="37"/>
      <c r="B41" s="36"/>
      <c r="C41" s="38"/>
      <c r="D41" s="32" t="s">
        <v>346</v>
      </c>
      <c r="E41" s="33"/>
      <c r="F41" s="39"/>
      <c r="G41" s="39"/>
      <c r="H41" s="35"/>
      <c r="I41" s="36"/>
      <c r="J41" s="36"/>
      <c r="K41" s="36"/>
      <c r="L41" s="36"/>
      <c r="M41" s="42"/>
      <c r="N41" s="36">
        <v>1</v>
      </c>
    </row>
    <row r="42" spans="1:14" outlineLevel="2" x14ac:dyDescent="0.25">
      <c r="A42" s="4">
        <v>130000409</v>
      </c>
      <c r="B42" s="5" t="s">
        <v>171</v>
      </c>
      <c r="C42" s="14">
        <v>43001694</v>
      </c>
      <c r="D42" s="13" t="s">
        <v>513</v>
      </c>
      <c r="E42" s="15" t="s">
        <v>514</v>
      </c>
      <c r="F42" s="16">
        <v>44866</v>
      </c>
      <c r="G42" s="16">
        <v>45047</v>
      </c>
      <c r="H42" s="18">
        <f t="shared" ref="H42" si="0">DATEDIF(F42,G42,"y")+1</f>
        <v>1</v>
      </c>
      <c r="I42" s="13" t="s">
        <v>15</v>
      </c>
      <c r="J42" s="13" t="s">
        <v>16</v>
      </c>
      <c r="K42" s="13" t="s">
        <v>284</v>
      </c>
      <c r="L42" s="13" t="s">
        <v>285</v>
      </c>
      <c r="M42" t="s">
        <v>473</v>
      </c>
      <c r="N42" s="24">
        <v>1</v>
      </c>
    </row>
    <row r="43" spans="1:14" outlineLevel="1" x14ac:dyDescent="0.25">
      <c r="A43" s="37"/>
      <c r="B43" s="36"/>
      <c r="C43" s="38"/>
      <c r="D43" s="32" t="s">
        <v>515</v>
      </c>
      <c r="E43" s="33"/>
      <c r="F43" s="39"/>
      <c r="G43" s="39"/>
      <c r="H43" s="35"/>
      <c r="I43" s="36"/>
      <c r="J43" s="36"/>
      <c r="K43" s="36"/>
      <c r="L43" s="36"/>
      <c r="M43" s="42"/>
      <c r="N43" s="36">
        <f>SUBTOTAL(9,N42:N42)</f>
        <v>1</v>
      </c>
    </row>
    <row r="44" spans="1:14" outlineLevel="2" x14ac:dyDescent="0.25">
      <c r="A44" s="4">
        <v>130000409</v>
      </c>
      <c r="B44" s="5" t="s">
        <v>171</v>
      </c>
      <c r="C44" s="14">
        <v>93000740</v>
      </c>
      <c r="D44" s="13" t="s">
        <v>516</v>
      </c>
      <c r="E44" s="15" t="s">
        <v>517</v>
      </c>
      <c r="F44" s="16">
        <v>44501</v>
      </c>
      <c r="G44" s="16">
        <v>46143</v>
      </c>
      <c r="H44" s="18">
        <f t="shared" ref="H44" si="1">DATEDIF(F44,G44,"y")+1</f>
        <v>5</v>
      </c>
      <c r="I44" s="13" t="s">
        <v>15</v>
      </c>
      <c r="J44" s="13" t="s">
        <v>16</v>
      </c>
      <c r="K44" s="13" t="s">
        <v>34</v>
      </c>
      <c r="L44" s="13" t="s">
        <v>35</v>
      </c>
      <c r="M44" s="24" t="s">
        <v>39</v>
      </c>
      <c r="N44" s="24">
        <v>1</v>
      </c>
    </row>
    <row r="45" spans="1:14" outlineLevel="1" x14ac:dyDescent="0.25">
      <c r="A45" s="37"/>
      <c r="B45" s="36"/>
      <c r="C45" s="38"/>
      <c r="D45" s="32" t="s">
        <v>518</v>
      </c>
      <c r="E45" s="33"/>
      <c r="F45" s="39"/>
      <c r="G45" s="39"/>
      <c r="H45" s="35"/>
      <c r="I45" s="36"/>
      <c r="J45" s="36"/>
      <c r="K45" s="36"/>
      <c r="L45" s="36"/>
      <c r="M45" s="42"/>
      <c r="N45" s="36">
        <f>SUBTOTAL(9,N44:N44)</f>
        <v>1</v>
      </c>
    </row>
    <row r="46" spans="1:14" outlineLevel="2" x14ac:dyDescent="0.25">
      <c r="A46" s="4">
        <v>130000409</v>
      </c>
      <c r="B46" s="5" t="s">
        <v>171</v>
      </c>
      <c r="C46" s="14"/>
      <c r="D46" s="13" t="s">
        <v>539</v>
      </c>
      <c r="E46" s="15" t="s">
        <v>540</v>
      </c>
      <c r="F46" s="16">
        <v>44866</v>
      </c>
      <c r="G46" s="16">
        <v>45047</v>
      </c>
      <c r="H46" s="18">
        <f t="shared" ref="H46" si="2">DATEDIF(F46,G46,"y")+1</f>
        <v>1</v>
      </c>
      <c r="I46" s="13" t="s">
        <v>15</v>
      </c>
      <c r="J46" s="5" t="s">
        <v>104</v>
      </c>
      <c r="K46" s="13" t="s">
        <v>108</v>
      </c>
      <c r="L46" s="24"/>
      <c r="M46" s="24" t="s">
        <v>208</v>
      </c>
      <c r="N46" s="24">
        <v>1</v>
      </c>
    </row>
    <row r="47" spans="1:14" outlineLevel="1" x14ac:dyDescent="0.25">
      <c r="A47" s="37"/>
      <c r="B47" s="36"/>
      <c r="C47" s="38"/>
      <c r="D47" s="32" t="s">
        <v>555</v>
      </c>
      <c r="E47" s="33"/>
      <c r="F47" s="39"/>
      <c r="G47" s="39"/>
      <c r="H47" s="35"/>
      <c r="I47" s="36"/>
      <c r="J47" s="36"/>
      <c r="K47" s="36"/>
      <c r="L47" s="36"/>
      <c r="M47" s="42"/>
      <c r="N47" s="36">
        <f>SUBTOTAL(9,N46:N46)</f>
        <v>1</v>
      </c>
    </row>
    <row r="48" spans="1:14" ht="15.75" outlineLevel="2" x14ac:dyDescent="0.25">
      <c r="A48" s="4">
        <v>130000409</v>
      </c>
      <c r="B48" s="5" t="s">
        <v>171</v>
      </c>
      <c r="C48" s="19">
        <v>93000824</v>
      </c>
      <c r="D48" s="23" t="s">
        <v>261</v>
      </c>
      <c r="E48" s="10" t="s">
        <v>262</v>
      </c>
      <c r="F48" s="8">
        <v>44501</v>
      </c>
      <c r="G48" s="8">
        <v>46143</v>
      </c>
      <c r="H48" s="9">
        <v>5</v>
      </c>
      <c r="I48" s="5" t="s">
        <v>15</v>
      </c>
      <c r="J48" s="5" t="s">
        <v>16</v>
      </c>
      <c r="K48" s="5" t="s">
        <v>134</v>
      </c>
      <c r="L48" s="5"/>
      <c r="M48" s="5" t="s">
        <v>263</v>
      </c>
      <c r="N48" s="24">
        <v>1</v>
      </c>
    </row>
    <row r="49" spans="1:14" ht="15.75" outlineLevel="1" x14ac:dyDescent="0.25">
      <c r="A49" s="37"/>
      <c r="B49" s="36"/>
      <c r="C49" s="38"/>
      <c r="D49" s="40" t="s">
        <v>347</v>
      </c>
      <c r="E49" s="43"/>
      <c r="F49" s="39"/>
      <c r="G49" s="39"/>
      <c r="H49" s="35"/>
      <c r="I49" s="36"/>
      <c r="J49" s="36"/>
      <c r="K49" s="36"/>
      <c r="L49" s="36"/>
      <c r="M49" s="36"/>
      <c r="N49" s="36">
        <f>SUBTOTAL(9,N48:N48)</f>
        <v>1</v>
      </c>
    </row>
    <row r="50" spans="1:14" ht="15.75" x14ac:dyDescent="0.25">
      <c r="A50" s="37"/>
      <c r="B50" s="36"/>
      <c r="C50" s="38"/>
      <c r="D50" s="40" t="s">
        <v>348</v>
      </c>
      <c r="E50" s="43"/>
      <c r="F50" s="39"/>
      <c r="G50" s="39"/>
      <c r="H50" s="35"/>
      <c r="I50" s="36"/>
      <c r="J50" s="36"/>
      <c r="K50" s="36"/>
      <c r="L50" s="36"/>
      <c r="M50" s="36"/>
      <c r="N50" s="36">
        <f>SUBTOTAL(9,N2:N49)</f>
        <v>18</v>
      </c>
    </row>
  </sheetData>
  <autoFilter ref="A1:N49"/>
  <conditionalFormatting sqref="D42:E42">
    <cfRule type="containsText" dxfId="53" priority="10" operator="containsText" text="P3">
      <formula>NOT(ISERROR(SEARCH("P3",D42)))</formula>
    </cfRule>
  </conditionalFormatting>
  <conditionalFormatting sqref="D44:E44">
    <cfRule type="containsText" dxfId="52" priority="7" operator="containsText" text="P3">
      <formula>NOT(ISERROR(SEARCH("P3",D44)))</formula>
    </cfRule>
  </conditionalFormatting>
  <conditionalFormatting sqref="D46:E46">
    <cfRule type="containsText" dxfId="51" priority="2" operator="containsText" text="P3">
      <formula>NOT(ISERROR(SEARCH("P3",D46)))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text="P3" id="{AE73E04A-8625-433F-AE30-490350071338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1"/>
  <sheetViews>
    <sheetView workbookViewId="0">
      <selection activeCell="C17" sqref="C1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12.140625" bestFit="1" customWidth="1"/>
    <col min="13" max="13" width="27.8554687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 t="s">
        <v>40</v>
      </c>
      <c r="B2" s="5" t="s">
        <v>41</v>
      </c>
      <c r="C2" s="6">
        <v>43001787</v>
      </c>
      <c r="D2" s="5" t="s">
        <v>42</v>
      </c>
      <c r="E2" s="5" t="s">
        <v>559</v>
      </c>
      <c r="F2" s="8">
        <v>44866</v>
      </c>
      <c r="G2" s="8">
        <v>45047</v>
      </c>
      <c r="H2" s="9">
        <v>5</v>
      </c>
      <c r="I2" s="5" t="s">
        <v>15</v>
      </c>
      <c r="J2" s="5" t="s">
        <v>16</v>
      </c>
      <c r="K2" s="5" t="s">
        <v>560</v>
      </c>
      <c r="L2" s="5" t="s">
        <v>21</v>
      </c>
      <c r="M2" s="5" t="s">
        <v>71</v>
      </c>
      <c r="N2" s="24"/>
    </row>
    <row r="3" spans="1:14" outlineLevel="1" x14ac:dyDescent="0.25">
      <c r="A3" s="37"/>
      <c r="B3" s="36"/>
      <c r="C3" s="38"/>
      <c r="D3" s="32" t="s">
        <v>361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0</v>
      </c>
    </row>
    <row r="4" spans="1:14" outlineLevel="2" x14ac:dyDescent="0.25">
      <c r="A4" s="4" t="s">
        <v>40</v>
      </c>
      <c r="B4" s="5" t="s">
        <v>41</v>
      </c>
      <c r="C4" s="6">
        <v>93000342</v>
      </c>
      <c r="D4" s="5" t="s">
        <v>95</v>
      </c>
      <c r="E4" s="7" t="s">
        <v>96</v>
      </c>
      <c r="F4" s="8">
        <v>44501</v>
      </c>
      <c r="G4" s="8">
        <v>46143</v>
      </c>
      <c r="H4" s="9">
        <v>5</v>
      </c>
      <c r="I4" s="5" t="s">
        <v>15</v>
      </c>
      <c r="J4" s="5" t="s">
        <v>16</v>
      </c>
      <c r="K4" s="5" t="s">
        <v>30</v>
      </c>
      <c r="L4" s="5" t="s">
        <v>31</v>
      </c>
      <c r="M4" s="5" t="s">
        <v>457</v>
      </c>
      <c r="N4" s="24"/>
    </row>
    <row r="5" spans="1:14" outlineLevel="2" x14ac:dyDescent="0.25">
      <c r="A5" s="4" t="s">
        <v>40</v>
      </c>
      <c r="B5" s="5" t="s">
        <v>41</v>
      </c>
      <c r="C5" s="6">
        <v>93000342</v>
      </c>
      <c r="D5" s="5" t="s">
        <v>95</v>
      </c>
      <c r="E5" s="7" t="s">
        <v>96</v>
      </c>
      <c r="F5" s="8">
        <v>44501</v>
      </c>
      <c r="G5" s="8">
        <v>46143</v>
      </c>
      <c r="H5" s="9">
        <v>5</v>
      </c>
      <c r="I5" s="5" t="s">
        <v>15</v>
      </c>
      <c r="J5" s="5" t="s">
        <v>16</v>
      </c>
      <c r="K5" s="5" t="s">
        <v>30</v>
      </c>
      <c r="L5" s="5"/>
      <c r="M5" s="5" t="s">
        <v>71</v>
      </c>
      <c r="N5" s="24"/>
    </row>
    <row r="6" spans="1:14" outlineLevel="1" x14ac:dyDescent="0.25">
      <c r="A6" s="37"/>
      <c r="B6" s="36"/>
      <c r="C6" s="38"/>
      <c r="D6" s="32" t="s">
        <v>381</v>
      </c>
      <c r="E6" s="33"/>
      <c r="F6" s="39"/>
      <c r="G6" s="39"/>
      <c r="H6" s="35"/>
      <c r="I6" s="36"/>
      <c r="J6" s="36"/>
      <c r="K6" s="36"/>
      <c r="L6" s="36"/>
      <c r="M6" s="36"/>
      <c r="N6" s="36">
        <f>SUBTOTAL(9,N4:N5)</f>
        <v>0</v>
      </c>
    </row>
    <row r="7" spans="1:14" outlineLevel="2" x14ac:dyDescent="0.25">
      <c r="A7" s="4" t="s">
        <v>40</v>
      </c>
      <c r="B7" s="5" t="s">
        <v>41</v>
      </c>
      <c r="C7" s="6">
        <v>93000704</v>
      </c>
      <c r="D7" s="5" t="s">
        <v>97</v>
      </c>
      <c r="E7" s="7" t="s">
        <v>96</v>
      </c>
      <c r="F7" s="8">
        <v>44501</v>
      </c>
      <c r="G7" s="8">
        <v>46143</v>
      </c>
      <c r="H7" s="9">
        <v>5</v>
      </c>
      <c r="I7" s="5" t="s">
        <v>15</v>
      </c>
      <c r="J7" s="5" t="s">
        <v>16</v>
      </c>
      <c r="K7" s="5" t="s">
        <v>20</v>
      </c>
      <c r="L7" s="5" t="s">
        <v>21</v>
      </c>
      <c r="M7" s="5" t="s">
        <v>71</v>
      </c>
      <c r="N7" s="24"/>
    </row>
    <row r="8" spans="1:14" outlineLevel="1" x14ac:dyDescent="0.25">
      <c r="A8" s="37"/>
      <c r="B8" s="36"/>
      <c r="C8" s="38"/>
      <c r="D8" s="32" t="s">
        <v>382</v>
      </c>
      <c r="E8" s="33"/>
      <c r="F8" s="39"/>
      <c r="G8" s="39"/>
      <c r="H8" s="35"/>
      <c r="I8" s="36"/>
      <c r="J8" s="36"/>
      <c r="K8" s="36"/>
      <c r="L8" s="36"/>
      <c r="M8" s="36"/>
      <c r="N8" s="36">
        <f>SUBTOTAL(9,N7:N7)</f>
        <v>0</v>
      </c>
    </row>
    <row r="9" spans="1:14" outlineLevel="2" x14ac:dyDescent="0.25">
      <c r="A9" s="4" t="s">
        <v>40</v>
      </c>
      <c r="B9" s="5" t="s">
        <v>41</v>
      </c>
      <c r="C9" s="6">
        <v>43001756</v>
      </c>
      <c r="D9" s="5" t="s">
        <v>98</v>
      </c>
      <c r="E9" s="7" t="s">
        <v>99</v>
      </c>
      <c r="F9" s="8">
        <v>44136</v>
      </c>
      <c r="G9" s="8">
        <v>45778</v>
      </c>
      <c r="H9" s="9">
        <v>5</v>
      </c>
      <c r="I9" s="5" t="s">
        <v>15</v>
      </c>
      <c r="J9" s="5" t="s">
        <v>16</v>
      </c>
      <c r="K9" s="5" t="s">
        <v>100</v>
      </c>
      <c r="L9" s="5" t="s">
        <v>101</v>
      </c>
      <c r="M9" s="5" t="s">
        <v>449</v>
      </c>
      <c r="N9" s="24"/>
    </row>
    <row r="10" spans="1:14" outlineLevel="1" x14ac:dyDescent="0.25">
      <c r="A10" s="37"/>
      <c r="B10" s="36"/>
      <c r="C10" s="38"/>
      <c r="D10" s="32" t="s">
        <v>383</v>
      </c>
      <c r="E10" s="33"/>
      <c r="F10" s="39"/>
      <c r="G10" s="39"/>
      <c r="H10" s="35"/>
      <c r="I10" s="36"/>
      <c r="J10" s="36"/>
      <c r="K10" s="36"/>
      <c r="L10" s="36"/>
      <c r="M10" s="36"/>
      <c r="N10" s="36">
        <f>SUBTOTAL(9,N9:N9)</f>
        <v>0</v>
      </c>
    </row>
    <row r="11" spans="1:14" x14ac:dyDescent="0.25">
      <c r="A11" s="37"/>
      <c r="B11" s="36"/>
      <c r="C11" s="38"/>
      <c r="D11" s="32" t="s">
        <v>348</v>
      </c>
      <c r="E11" s="33"/>
      <c r="F11" s="39"/>
      <c r="G11" s="39"/>
      <c r="H11" s="35"/>
      <c r="I11" s="36"/>
      <c r="J11" s="36"/>
      <c r="K11" s="36"/>
      <c r="L11" s="36"/>
      <c r="M11" s="36"/>
      <c r="N11" s="36">
        <f>SUBTOTAL(9,N2:N10)</f>
        <v>0</v>
      </c>
    </row>
  </sheetData>
  <autoFilter ref="A1:N10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P3" id="{D6651A9E-1ADD-4ACA-BDAB-73758FB84EFC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workbookViewId="0">
      <selection activeCell="M11" sqref="M1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1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7.5703125" bestFit="1" customWidth="1"/>
    <col min="12" max="12" width="26.140625" bestFit="1" customWidth="1"/>
    <col min="13" max="13" width="33.1406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>
        <v>130002215</v>
      </c>
      <c r="B2" s="5" t="s">
        <v>109</v>
      </c>
      <c r="C2" s="6">
        <v>43001618</v>
      </c>
      <c r="D2" s="5" t="s">
        <v>110</v>
      </c>
      <c r="E2" s="7" t="s">
        <v>111</v>
      </c>
      <c r="F2" s="8">
        <v>44136</v>
      </c>
      <c r="G2" s="8">
        <v>45778</v>
      </c>
      <c r="H2" s="9">
        <v>5</v>
      </c>
      <c r="I2" s="5" t="s">
        <v>15</v>
      </c>
      <c r="J2" s="5" t="s">
        <v>104</v>
      </c>
      <c r="K2" s="5"/>
      <c r="L2" s="5"/>
      <c r="M2" s="20" t="s">
        <v>208</v>
      </c>
      <c r="N2" s="24"/>
    </row>
    <row r="3" spans="1:14" outlineLevel="1" x14ac:dyDescent="0.25">
      <c r="A3" s="37"/>
      <c r="B3" s="36"/>
      <c r="C3" s="38"/>
      <c r="D3" s="48" t="s">
        <v>384</v>
      </c>
      <c r="E3" s="33"/>
      <c r="F3" s="39"/>
      <c r="G3" s="39"/>
      <c r="H3" s="35"/>
      <c r="I3" s="36"/>
      <c r="J3" s="36"/>
      <c r="K3" s="36"/>
      <c r="L3" s="36"/>
      <c r="M3" s="42"/>
      <c r="N3" s="36">
        <f>SUBTOTAL(9,N2:N2)</f>
        <v>0</v>
      </c>
    </row>
    <row r="4" spans="1:14" x14ac:dyDescent="0.25">
      <c r="A4" s="37"/>
      <c r="B4" s="36"/>
      <c r="C4" s="38"/>
      <c r="D4" s="32" t="s">
        <v>348</v>
      </c>
      <c r="E4" s="41"/>
      <c r="F4" s="39"/>
      <c r="G4" s="39"/>
      <c r="H4" s="35"/>
      <c r="I4" s="36"/>
      <c r="J4" s="36"/>
      <c r="K4" s="36"/>
      <c r="L4" s="36"/>
      <c r="M4" s="36"/>
      <c r="N4" s="36">
        <f>SUBTOTAL(9,N2:N3)</f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P3" id="{A8CB12F6-78D9-4408-A089-A58C821EE788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O14" sqref="O14"/>
    </sheetView>
  </sheetViews>
  <sheetFormatPr baseColWidth="10" defaultRowHeight="15" outlineLevelRow="2" x14ac:dyDescent="0.25"/>
  <cols>
    <col min="1" max="1" width="27.42578125" bestFit="1" customWidth="1"/>
    <col min="2" max="2" width="35.5703125" bestFit="1" customWidth="1"/>
    <col min="3" max="3" width="9.5703125" bestFit="1" customWidth="1"/>
    <col min="4" max="4" width="28.42578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8.28515625" bestFit="1" customWidth="1"/>
    <col min="12" max="12" width="19.7109375" bestFit="1" customWidth="1"/>
    <col min="13" max="13" width="21.8554687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>
        <v>40000911</v>
      </c>
      <c r="B2" s="5" t="s">
        <v>152</v>
      </c>
      <c r="C2" s="6">
        <v>93000749</v>
      </c>
      <c r="D2" s="5" t="s">
        <v>153</v>
      </c>
      <c r="E2" s="7" t="s">
        <v>154</v>
      </c>
      <c r="F2" s="8">
        <v>44501</v>
      </c>
      <c r="G2" s="8">
        <v>46143</v>
      </c>
      <c r="H2" s="9">
        <v>5</v>
      </c>
      <c r="I2" s="5" t="s">
        <v>15</v>
      </c>
      <c r="J2" s="5" t="s">
        <v>16</v>
      </c>
      <c r="K2" s="5" t="s">
        <v>37</v>
      </c>
      <c r="L2" s="5" t="s">
        <v>38</v>
      </c>
      <c r="M2" s="5" t="s">
        <v>36</v>
      </c>
      <c r="N2" s="24">
        <v>2</v>
      </c>
    </row>
    <row r="3" spans="1:14" outlineLevel="1" x14ac:dyDescent="0.25">
      <c r="A3" s="37"/>
      <c r="B3" s="36"/>
      <c r="C3" s="38"/>
      <c r="D3" s="32" t="s">
        <v>438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2</v>
      </c>
    </row>
    <row r="4" spans="1:14" x14ac:dyDescent="0.25">
      <c r="A4" s="37"/>
      <c r="B4" s="36"/>
      <c r="C4" s="38"/>
      <c r="D4" s="32" t="s">
        <v>348</v>
      </c>
      <c r="E4" s="33"/>
      <c r="F4" s="39"/>
      <c r="G4" s="39"/>
      <c r="H4" s="35"/>
      <c r="I4" s="36"/>
      <c r="J4" s="36"/>
      <c r="K4" s="36"/>
      <c r="L4" s="36"/>
      <c r="M4" s="36"/>
      <c r="N4" s="36">
        <f>SUBTOTAL(9,N2:N3)</f>
        <v>2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P3" id="{3DA47FB9-F045-4126-8CFC-05D185A61071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G1" workbookViewId="0">
      <selection activeCell="O11" sqref="O11"/>
    </sheetView>
  </sheetViews>
  <sheetFormatPr baseColWidth="10" defaultRowHeight="15" outlineLevelRow="2" x14ac:dyDescent="0.25"/>
  <cols>
    <col min="1" max="1" width="27.42578125" bestFit="1" customWidth="1"/>
    <col min="2" max="2" width="35.5703125" bestFit="1" customWidth="1"/>
    <col min="3" max="3" width="9.5703125" bestFit="1" customWidth="1"/>
    <col min="4" max="4" width="28.42578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8.28515625" bestFit="1" customWidth="1"/>
    <col min="12" max="12" width="33.140625" bestFit="1" customWidth="1"/>
    <col min="13" max="13" width="26.710937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12">
        <v>830000295</v>
      </c>
      <c r="B2" s="13" t="s">
        <v>533</v>
      </c>
      <c r="C2" s="14">
        <v>93000023</v>
      </c>
      <c r="D2" s="13" t="s">
        <v>534</v>
      </c>
      <c r="E2" s="15" t="s">
        <v>535</v>
      </c>
      <c r="F2" s="16">
        <v>44866</v>
      </c>
      <c r="G2" s="16">
        <v>45047</v>
      </c>
      <c r="H2" s="18">
        <f t="shared" ref="H2" si="0">DATEDIF(F2,G2,"y")+1</f>
        <v>1</v>
      </c>
      <c r="I2" s="13" t="s">
        <v>15</v>
      </c>
      <c r="J2" s="13" t="s">
        <v>16</v>
      </c>
      <c r="K2" s="13" t="s">
        <v>284</v>
      </c>
      <c r="L2" s="13" t="s">
        <v>285</v>
      </c>
      <c r="M2" t="s">
        <v>473</v>
      </c>
      <c r="N2" s="24">
        <v>1</v>
      </c>
    </row>
    <row r="3" spans="1:14" outlineLevel="1" x14ac:dyDescent="0.25">
      <c r="A3" s="37"/>
      <c r="B3" s="36"/>
      <c r="C3" s="38"/>
      <c r="D3" s="32" t="s">
        <v>536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1</v>
      </c>
    </row>
    <row r="4" spans="1:14" x14ac:dyDescent="0.25">
      <c r="A4" s="37"/>
      <c r="B4" s="36"/>
      <c r="C4" s="38"/>
      <c r="D4" s="32" t="s">
        <v>348</v>
      </c>
      <c r="E4" s="33"/>
      <c r="F4" s="39"/>
      <c r="G4" s="39"/>
      <c r="H4" s="35"/>
      <c r="I4" s="36"/>
      <c r="J4" s="36"/>
      <c r="K4" s="36"/>
      <c r="L4" s="36"/>
      <c r="M4" s="36"/>
      <c r="N4" s="36">
        <f>SUBTOTAL(9,N2:N3)</f>
        <v>1</v>
      </c>
    </row>
  </sheetData>
  <conditionalFormatting sqref="D2:E2">
    <cfRule type="containsText" dxfId="26" priority="3" operator="containsText" text="P3">
      <formula>NOT(ISERROR(SEARCH("P3",D2)))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text="P3" id="{0AAB2FE5-7081-4C88-BE5C-6C4D21DE3741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4"/>
  <sheetViews>
    <sheetView tabSelected="1" topLeftCell="E1" workbookViewId="0">
      <selection activeCell="I31" sqref="I3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7.42578125" bestFit="1" customWidth="1"/>
    <col min="5" max="5" width="31.2851562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7.5703125" bestFit="1" customWidth="1"/>
    <col min="12" max="12" width="32.28515625" bestFit="1" customWidth="1"/>
    <col min="13" max="13" width="34.140625" bestFit="1" customWidth="1"/>
    <col min="14" max="14" width="10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>
        <v>130002835</v>
      </c>
      <c r="B2" s="5" t="s">
        <v>43</v>
      </c>
      <c r="C2" s="6">
        <v>43001601</v>
      </c>
      <c r="D2" s="5" t="s">
        <v>44</v>
      </c>
      <c r="E2" s="7" t="s">
        <v>45</v>
      </c>
      <c r="F2" s="8">
        <v>43770</v>
      </c>
      <c r="G2" s="8">
        <v>45413</v>
      </c>
      <c r="H2" s="9">
        <v>5</v>
      </c>
      <c r="I2" s="5" t="s">
        <v>15</v>
      </c>
      <c r="J2" s="5" t="s">
        <v>16</v>
      </c>
      <c r="K2" s="5" t="s">
        <v>20</v>
      </c>
      <c r="L2" s="5" t="s">
        <v>21</v>
      </c>
      <c r="M2" s="11" t="s">
        <v>54</v>
      </c>
      <c r="N2" s="24">
        <v>1</v>
      </c>
    </row>
    <row r="3" spans="1:14" outlineLevel="1" x14ac:dyDescent="0.25">
      <c r="A3" s="37"/>
      <c r="B3" s="36"/>
      <c r="C3" s="38"/>
      <c r="D3" s="49" t="s">
        <v>385</v>
      </c>
      <c r="E3" s="33"/>
      <c r="F3" s="39"/>
      <c r="G3" s="39"/>
      <c r="H3" s="35"/>
      <c r="I3" s="36"/>
      <c r="J3" s="36"/>
      <c r="K3" s="36"/>
      <c r="L3" s="36"/>
      <c r="M3" s="50"/>
      <c r="N3" s="36">
        <f>SUBTOTAL(9,N2:N2)</f>
        <v>1</v>
      </c>
    </row>
    <row r="4" spans="1:14" outlineLevel="2" x14ac:dyDescent="0.25">
      <c r="A4" s="4">
        <v>130002835</v>
      </c>
      <c r="B4" s="5" t="s">
        <v>43</v>
      </c>
      <c r="C4" s="6">
        <v>93000136</v>
      </c>
      <c r="D4" s="5" t="s">
        <v>21</v>
      </c>
      <c r="E4" s="7" t="s">
        <v>55</v>
      </c>
      <c r="F4" s="8">
        <v>43770</v>
      </c>
      <c r="G4" s="8">
        <v>45413</v>
      </c>
      <c r="H4" s="9">
        <v>5</v>
      </c>
      <c r="I4" s="5" t="s">
        <v>15</v>
      </c>
      <c r="J4" s="5" t="s">
        <v>16</v>
      </c>
      <c r="K4" s="5" t="s">
        <v>20</v>
      </c>
      <c r="L4" s="5" t="s">
        <v>21</v>
      </c>
      <c r="M4" s="5" t="s">
        <v>54</v>
      </c>
      <c r="N4" s="24">
        <v>0</v>
      </c>
    </row>
    <row r="5" spans="1:14" outlineLevel="1" x14ac:dyDescent="0.25">
      <c r="A5" s="37"/>
      <c r="B5" s="36"/>
      <c r="C5" s="38"/>
      <c r="D5" s="32" t="s">
        <v>386</v>
      </c>
      <c r="E5" s="33"/>
      <c r="F5" s="39"/>
      <c r="G5" s="39"/>
      <c r="H5" s="35"/>
      <c r="I5" s="36"/>
      <c r="J5" s="36"/>
      <c r="K5" s="36"/>
      <c r="L5" s="36"/>
      <c r="M5" s="36"/>
      <c r="N5" s="62">
        <f>SUBTOTAL(9,N4:N4)</f>
        <v>0</v>
      </c>
    </row>
    <row r="6" spans="1:14" outlineLevel="2" x14ac:dyDescent="0.25">
      <c r="A6" s="4">
        <v>130002835</v>
      </c>
      <c r="B6" s="5" t="s">
        <v>43</v>
      </c>
      <c r="C6" s="19">
        <v>93000830</v>
      </c>
      <c r="D6" s="5" t="s">
        <v>84</v>
      </c>
      <c r="E6" s="7" t="s">
        <v>85</v>
      </c>
      <c r="F6" s="8">
        <v>44501</v>
      </c>
      <c r="G6" s="8">
        <v>46143</v>
      </c>
      <c r="H6" s="9">
        <v>5</v>
      </c>
      <c r="I6" s="5" t="s">
        <v>15</v>
      </c>
      <c r="J6" s="5" t="s">
        <v>16</v>
      </c>
      <c r="K6" s="5" t="s">
        <v>21</v>
      </c>
      <c r="L6" s="5"/>
      <c r="M6" s="11" t="s">
        <v>71</v>
      </c>
      <c r="N6" s="24">
        <v>0</v>
      </c>
    </row>
    <row r="7" spans="1:14" outlineLevel="1" x14ac:dyDescent="0.25">
      <c r="A7" s="37"/>
      <c r="B7" s="36"/>
      <c r="C7" s="38"/>
      <c r="D7" s="32" t="s">
        <v>387</v>
      </c>
      <c r="E7" s="33"/>
      <c r="F7" s="39"/>
      <c r="G7" s="39"/>
      <c r="H7" s="35"/>
      <c r="I7" s="36"/>
      <c r="J7" s="36"/>
      <c r="K7" s="36"/>
      <c r="L7" s="36"/>
      <c r="M7" s="50"/>
      <c r="N7" s="62">
        <f>SUBTOTAL(9,N6:N6)</f>
        <v>0</v>
      </c>
    </row>
    <row r="8" spans="1:14" outlineLevel="2" x14ac:dyDescent="0.25">
      <c r="A8" s="4">
        <v>130002835</v>
      </c>
      <c r="B8" s="5" t="s">
        <v>43</v>
      </c>
      <c r="C8" s="6">
        <v>43000591</v>
      </c>
      <c r="D8" s="5" t="s">
        <v>72</v>
      </c>
      <c r="E8" s="7" t="s">
        <v>94</v>
      </c>
      <c r="F8" s="8">
        <v>44501</v>
      </c>
      <c r="G8" s="8">
        <v>46143</v>
      </c>
      <c r="H8" s="9">
        <v>5</v>
      </c>
      <c r="I8" s="5" t="s">
        <v>15</v>
      </c>
      <c r="J8" s="5" t="s">
        <v>16</v>
      </c>
      <c r="K8" s="5" t="s">
        <v>77</v>
      </c>
      <c r="L8" s="5" t="s">
        <v>74</v>
      </c>
      <c r="M8" s="5" t="s">
        <v>458</v>
      </c>
      <c r="N8" s="24">
        <v>1</v>
      </c>
    </row>
    <row r="9" spans="1:14" outlineLevel="1" x14ac:dyDescent="0.25">
      <c r="A9" s="37"/>
      <c r="B9" s="36"/>
      <c r="C9" s="38"/>
      <c r="D9" s="32" t="s">
        <v>370</v>
      </c>
      <c r="E9" s="33"/>
      <c r="F9" s="39"/>
      <c r="G9" s="39"/>
      <c r="H9" s="35"/>
      <c r="I9" s="36"/>
      <c r="J9" s="36"/>
      <c r="K9" s="36"/>
      <c r="L9" s="36"/>
      <c r="M9" s="36"/>
      <c r="N9" s="62">
        <f>SUBTOTAL(9,N8:N8)</f>
        <v>1</v>
      </c>
    </row>
    <row r="10" spans="1:14" outlineLevel="2" x14ac:dyDescent="0.25">
      <c r="A10" s="4">
        <v>130002835</v>
      </c>
      <c r="B10" s="5" t="s">
        <v>43</v>
      </c>
      <c r="C10" s="6">
        <v>93000027</v>
      </c>
      <c r="D10" s="5" t="s">
        <v>123</v>
      </c>
      <c r="E10" s="7" t="s">
        <v>124</v>
      </c>
      <c r="F10" s="8">
        <v>44136</v>
      </c>
      <c r="G10" s="8">
        <v>45778</v>
      </c>
      <c r="H10" s="9">
        <v>5</v>
      </c>
      <c r="I10" s="5" t="s">
        <v>15</v>
      </c>
      <c r="J10" s="5" t="s">
        <v>16</v>
      </c>
      <c r="K10" s="5" t="s">
        <v>100</v>
      </c>
      <c r="L10" s="5" t="s">
        <v>101</v>
      </c>
      <c r="M10" s="11" t="s">
        <v>449</v>
      </c>
      <c r="N10" s="24">
        <v>1</v>
      </c>
    </row>
    <row r="11" spans="1:14" outlineLevel="1" x14ac:dyDescent="0.25">
      <c r="A11" s="37"/>
      <c r="B11" s="36"/>
      <c r="C11" s="38"/>
      <c r="D11" s="32" t="s">
        <v>388</v>
      </c>
      <c r="E11" s="33"/>
      <c r="F11" s="39"/>
      <c r="G11" s="39"/>
      <c r="H11" s="35"/>
      <c r="I11" s="36"/>
      <c r="J11" s="36"/>
      <c r="K11" s="36"/>
      <c r="L11" s="36"/>
      <c r="M11" s="50"/>
      <c r="N11" s="62">
        <f>SUBTOTAL(9,N10:N10)</f>
        <v>1</v>
      </c>
    </row>
    <row r="12" spans="1:14" outlineLevel="2" x14ac:dyDescent="0.25">
      <c r="A12" s="4">
        <v>130002835</v>
      </c>
      <c r="B12" s="5" t="s">
        <v>43</v>
      </c>
      <c r="C12" s="14">
        <v>43001097</v>
      </c>
      <c r="D12" s="13" t="s">
        <v>297</v>
      </c>
      <c r="E12" s="15" t="s">
        <v>124</v>
      </c>
      <c r="F12" s="16">
        <v>43770</v>
      </c>
      <c r="G12" s="16">
        <v>45413</v>
      </c>
      <c r="H12" s="18">
        <f t="shared" ref="H12" si="0">DATEDIF(F12,G12,"y")+1</f>
        <v>5</v>
      </c>
      <c r="I12" s="13" t="s">
        <v>15</v>
      </c>
      <c r="J12" s="13" t="s">
        <v>16</v>
      </c>
      <c r="K12" s="13" t="s">
        <v>80</v>
      </c>
      <c r="L12" s="13" t="s">
        <v>500</v>
      </c>
      <c r="M12" t="s">
        <v>460</v>
      </c>
      <c r="N12" s="24">
        <v>1</v>
      </c>
    </row>
    <row r="13" spans="1:14" outlineLevel="1" x14ac:dyDescent="0.25">
      <c r="A13" s="37"/>
      <c r="B13" s="36"/>
      <c r="C13" s="38"/>
      <c r="D13" s="32" t="s">
        <v>432</v>
      </c>
      <c r="E13" s="33"/>
      <c r="F13" s="39"/>
      <c r="G13" s="39"/>
      <c r="H13" s="35"/>
      <c r="I13" s="36"/>
      <c r="J13" s="36"/>
      <c r="K13" s="36"/>
      <c r="L13" s="36"/>
      <c r="M13" s="50"/>
      <c r="N13" s="62">
        <f>SUBTOTAL(9,N12:N12)</f>
        <v>1</v>
      </c>
    </row>
    <row r="14" spans="1:14" outlineLevel="2" x14ac:dyDescent="0.25">
      <c r="A14" s="4">
        <v>130002835</v>
      </c>
      <c r="B14" s="5" t="s">
        <v>43</v>
      </c>
      <c r="C14" s="6">
        <v>43001291</v>
      </c>
      <c r="D14" s="5" t="s">
        <v>130</v>
      </c>
      <c r="E14" s="7" t="s">
        <v>131</v>
      </c>
      <c r="F14" s="8">
        <v>43770</v>
      </c>
      <c r="G14" s="8">
        <v>45413</v>
      </c>
      <c r="H14" s="9">
        <v>5</v>
      </c>
      <c r="I14" s="5" t="s">
        <v>15</v>
      </c>
      <c r="J14" s="5" t="s">
        <v>16</v>
      </c>
      <c r="K14" s="55" t="s">
        <v>485</v>
      </c>
      <c r="L14" s="5" t="s">
        <v>21</v>
      </c>
      <c r="M14" s="11" t="s">
        <v>71</v>
      </c>
      <c r="N14" s="24">
        <v>1</v>
      </c>
    </row>
    <row r="15" spans="1:14" outlineLevel="1" x14ac:dyDescent="0.25">
      <c r="A15" s="37"/>
      <c r="B15" s="36"/>
      <c r="C15" s="38"/>
      <c r="D15" s="32" t="s">
        <v>389</v>
      </c>
      <c r="E15" s="33"/>
      <c r="F15" s="39"/>
      <c r="G15" s="39"/>
      <c r="H15" s="35"/>
      <c r="I15" s="36"/>
      <c r="J15" s="36"/>
      <c r="K15" s="36"/>
      <c r="L15" s="36"/>
      <c r="M15" s="50"/>
      <c r="N15" s="62">
        <f>SUBTOTAL(9,N14:N14)</f>
        <v>1</v>
      </c>
    </row>
    <row r="16" spans="1:14" outlineLevel="2" x14ac:dyDescent="0.25">
      <c r="A16" s="4">
        <v>130002835</v>
      </c>
      <c r="B16" s="5" t="s">
        <v>43</v>
      </c>
      <c r="C16" s="6">
        <v>43000797</v>
      </c>
      <c r="D16" s="5" t="s">
        <v>142</v>
      </c>
      <c r="E16" s="7" t="s">
        <v>143</v>
      </c>
      <c r="F16" s="8">
        <v>44501</v>
      </c>
      <c r="G16" s="8">
        <v>46143</v>
      </c>
      <c r="H16" s="9">
        <v>5</v>
      </c>
      <c r="I16" s="5" t="s">
        <v>15</v>
      </c>
      <c r="J16" s="5" t="s">
        <v>16</v>
      </c>
      <c r="K16" s="5" t="s">
        <v>144</v>
      </c>
      <c r="L16" s="5" t="s">
        <v>145</v>
      </c>
      <c r="M16" s="11" t="s">
        <v>178</v>
      </c>
      <c r="N16" s="24">
        <v>1</v>
      </c>
    </row>
    <row r="17" spans="1:14" outlineLevel="1" x14ac:dyDescent="0.25">
      <c r="A17" s="37"/>
      <c r="B17" s="36"/>
      <c r="C17" s="38"/>
      <c r="D17" s="32" t="s">
        <v>362</v>
      </c>
      <c r="E17" s="33"/>
      <c r="F17" s="39"/>
      <c r="G17" s="39"/>
      <c r="H17" s="35"/>
      <c r="I17" s="36"/>
      <c r="J17" s="36"/>
      <c r="K17" s="36"/>
      <c r="L17" s="36"/>
      <c r="M17" s="50"/>
      <c r="N17" s="62">
        <f>SUBTOTAL(9,N16:N16)</f>
        <v>1</v>
      </c>
    </row>
    <row r="18" spans="1:14" outlineLevel="2" x14ac:dyDescent="0.25">
      <c r="A18" s="4">
        <v>130002835</v>
      </c>
      <c r="B18" s="5" t="s">
        <v>43</v>
      </c>
      <c r="C18" s="14">
        <v>43000773</v>
      </c>
      <c r="D18" s="13" t="s">
        <v>113</v>
      </c>
      <c r="E18" s="15" t="s">
        <v>497</v>
      </c>
      <c r="F18" s="16">
        <v>43770</v>
      </c>
      <c r="G18" s="16">
        <v>45413</v>
      </c>
      <c r="H18" s="18">
        <f t="shared" ref="H18" si="1">DATEDIF(F18,G18,"y")+1</f>
        <v>5</v>
      </c>
      <c r="I18" s="13" t="s">
        <v>15</v>
      </c>
      <c r="J18" s="13" t="s">
        <v>16</v>
      </c>
      <c r="K18" s="13" t="s">
        <v>66</v>
      </c>
      <c r="L18" s="13" t="s">
        <v>66</v>
      </c>
      <c r="M18" t="s">
        <v>115</v>
      </c>
      <c r="N18" s="24">
        <v>1</v>
      </c>
    </row>
    <row r="19" spans="1:14" outlineLevel="1" x14ac:dyDescent="0.25">
      <c r="A19" s="37"/>
      <c r="B19" s="36"/>
      <c r="C19" s="38"/>
      <c r="D19" s="32" t="s">
        <v>363</v>
      </c>
      <c r="E19" s="33"/>
      <c r="F19" s="39"/>
      <c r="G19" s="39"/>
      <c r="H19" s="35"/>
      <c r="I19" s="36"/>
      <c r="J19" s="36"/>
      <c r="K19" s="36"/>
      <c r="L19" s="36"/>
      <c r="M19" s="50"/>
      <c r="N19" s="62">
        <f>SUBTOTAL(9,N18:N18)</f>
        <v>1</v>
      </c>
    </row>
    <row r="20" spans="1:14" outlineLevel="2" x14ac:dyDescent="0.25">
      <c r="A20" s="4">
        <v>130002835</v>
      </c>
      <c r="B20" s="5" t="s">
        <v>43</v>
      </c>
      <c r="C20" s="6">
        <v>93000547</v>
      </c>
      <c r="D20" s="5" t="s">
        <v>155</v>
      </c>
      <c r="E20" s="7" t="s">
        <v>156</v>
      </c>
      <c r="F20" s="8">
        <v>44136</v>
      </c>
      <c r="G20" s="8">
        <v>45778</v>
      </c>
      <c r="H20" s="9">
        <v>5</v>
      </c>
      <c r="I20" s="5" t="s">
        <v>15</v>
      </c>
      <c r="J20" s="5" t="s">
        <v>16</v>
      </c>
      <c r="K20" s="5" t="s">
        <v>140</v>
      </c>
      <c r="L20" s="5" t="s">
        <v>141</v>
      </c>
      <c r="M20" s="5" t="s">
        <v>468</v>
      </c>
      <c r="N20" s="24">
        <v>1</v>
      </c>
    </row>
    <row r="21" spans="1:14" outlineLevel="1" x14ac:dyDescent="0.25">
      <c r="A21" s="37"/>
      <c r="B21" s="36"/>
      <c r="C21" s="38"/>
      <c r="D21" s="32" t="s">
        <v>390</v>
      </c>
      <c r="E21" s="33"/>
      <c r="F21" s="39"/>
      <c r="G21" s="39"/>
      <c r="H21" s="35"/>
      <c r="I21" s="36"/>
      <c r="J21" s="36"/>
      <c r="K21" s="36"/>
      <c r="L21" s="36"/>
      <c r="M21" s="36"/>
      <c r="N21" s="62">
        <f>SUBTOTAL(9,N20:N20)</f>
        <v>1</v>
      </c>
    </row>
    <row r="22" spans="1:14" outlineLevel="2" x14ac:dyDescent="0.25">
      <c r="A22" s="4">
        <v>130002835</v>
      </c>
      <c r="B22" s="5" t="s">
        <v>43</v>
      </c>
      <c r="C22" s="6">
        <v>93000433</v>
      </c>
      <c r="D22" s="5" t="s">
        <v>158</v>
      </c>
      <c r="E22" s="7" t="s">
        <v>159</v>
      </c>
      <c r="F22" s="8">
        <v>43770</v>
      </c>
      <c r="G22" s="8">
        <v>45413</v>
      </c>
      <c r="H22" s="9">
        <v>5</v>
      </c>
      <c r="I22" s="5" t="s">
        <v>15</v>
      </c>
      <c r="J22" s="5" t="s">
        <v>16</v>
      </c>
      <c r="K22" s="5" t="s">
        <v>34</v>
      </c>
      <c r="L22" s="5" t="s">
        <v>35</v>
      </c>
      <c r="M22" s="11" t="s">
        <v>39</v>
      </c>
      <c r="N22" s="24">
        <v>1</v>
      </c>
    </row>
    <row r="23" spans="1:14" outlineLevel="1" x14ac:dyDescent="0.25">
      <c r="A23" s="37"/>
      <c r="B23" s="36"/>
      <c r="C23" s="38"/>
      <c r="D23" s="32" t="s">
        <v>391</v>
      </c>
      <c r="E23" s="33"/>
      <c r="F23" s="39"/>
      <c r="G23" s="39"/>
      <c r="H23" s="35"/>
      <c r="I23" s="36"/>
      <c r="J23" s="36"/>
      <c r="K23" s="36"/>
      <c r="L23" s="36"/>
      <c r="M23" s="50"/>
      <c r="N23" s="62">
        <f>SUBTOTAL(9,N22:N22)</f>
        <v>1</v>
      </c>
    </row>
    <row r="24" spans="1:14" x14ac:dyDescent="0.25">
      <c r="A24" s="37"/>
      <c r="B24" s="36"/>
      <c r="C24" s="38"/>
      <c r="D24" s="32" t="s">
        <v>348</v>
      </c>
      <c r="E24" s="33"/>
      <c r="F24" s="39"/>
      <c r="G24" s="39"/>
      <c r="H24" s="35"/>
      <c r="I24" s="36"/>
      <c r="J24" s="36"/>
      <c r="K24" s="36"/>
      <c r="L24" s="36"/>
      <c r="M24" s="50"/>
      <c r="N24" s="36">
        <f>SUBTOTAL(9,N2:N23)</f>
        <v>9</v>
      </c>
    </row>
  </sheetData>
  <autoFilter ref="A1:N23"/>
  <conditionalFormatting sqref="D18:E18">
    <cfRule type="containsText" dxfId="24" priority="9" operator="containsText" text="P3">
      <formula>NOT(ISERROR(SEARCH("P3",D18)))</formula>
    </cfRule>
  </conditionalFormatting>
  <conditionalFormatting sqref="D12:E12">
    <cfRule type="containsText" dxfId="23" priority="7" operator="containsText" text="P3">
      <formula>NOT(ISERROR(SEARCH("P3",D12)))</formula>
    </cfRule>
  </conditionalFormatting>
  <conditionalFormatting sqref="K12">
    <cfRule type="containsText" dxfId="22" priority="6" operator="containsText" text="P3">
      <formula>NOT(ISERROR(SEARCH("P3",K12)))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text="P3" id="{5B4C22E9-432A-4AB6-8F44-4EB9443E303B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O13" sqref="O13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4.8554687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10" bestFit="1" customWidth="1"/>
    <col min="13" max="13" width="18.7109375" bestFit="1" customWidth="1"/>
    <col min="14" max="14" width="10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>
        <v>840000483</v>
      </c>
      <c r="B2" s="5" t="s">
        <v>47</v>
      </c>
      <c r="C2" s="6">
        <v>43002061</v>
      </c>
      <c r="D2" s="5" t="s">
        <v>48</v>
      </c>
      <c r="E2" s="7" t="s">
        <v>49</v>
      </c>
      <c r="F2" s="8">
        <v>43770</v>
      </c>
      <c r="G2" s="8">
        <v>45413</v>
      </c>
      <c r="H2" s="9">
        <v>5</v>
      </c>
      <c r="I2" s="5" t="s">
        <v>15</v>
      </c>
      <c r="J2" s="5" t="s">
        <v>16</v>
      </c>
      <c r="K2" s="5" t="s">
        <v>34</v>
      </c>
      <c r="L2" s="5" t="s">
        <v>35</v>
      </c>
      <c r="M2" s="5" t="s">
        <v>50</v>
      </c>
      <c r="N2" s="24">
        <v>1</v>
      </c>
    </row>
    <row r="3" spans="1:14" outlineLevel="1" x14ac:dyDescent="0.25">
      <c r="A3" s="37"/>
      <c r="B3" s="36"/>
      <c r="C3" s="38"/>
      <c r="D3" s="48" t="s">
        <v>392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1</v>
      </c>
    </row>
    <row r="4" spans="1:14" x14ac:dyDescent="0.25">
      <c r="A4" s="37"/>
      <c r="B4" s="36"/>
      <c r="C4" s="38"/>
      <c r="D4" s="48" t="s">
        <v>348</v>
      </c>
      <c r="E4" s="33"/>
      <c r="F4" s="39"/>
      <c r="G4" s="39"/>
      <c r="H4" s="35"/>
      <c r="I4" s="36"/>
      <c r="J4" s="36"/>
      <c r="K4" s="36"/>
      <c r="L4" s="36"/>
      <c r="M4" s="36"/>
      <c r="N4" s="36">
        <f>SUBTOTAL(9,N2:N3)</f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P3" id="{8C68F66E-591A-4B06-8E59-CB799613BA4D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4"/>
  <sheetViews>
    <sheetView topLeftCell="G1" workbookViewId="0">
      <selection activeCell="L14" sqref="L14"/>
    </sheetView>
  </sheetViews>
  <sheetFormatPr baseColWidth="10" defaultRowHeight="15" outlineLevelRow="2" x14ac:dyDescent="0.25"/>
  <cols>
    <col min="1" max="1" width="27.42578125" bestFit="1" customWidth="1"/>
    <col min="2" max="2" width="39.28515625" bestFit="1" customWidth="1"/>
    <col min="3" max="3" width="9.5703125" bestFit="1" customWidth="1"/>
    <col min="4" max="4" width="44.140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7.5703125" bestFit="1" customWidth="1"/>
    <col min="12" max="12" width="33" bestFit="1" customWidth="1"/>
    <col min="13" max="13" width="33.140625" bestFit="1" customWidth="1"/>
    <col min="14" max="14" width="10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12">
        <v>130001225</v>
      </c>
      <c r="B2" s="13" t="s">
        <v>46</v>
      </c>
      <c r="C2" s="14">
        <v>43000682</v>
      </c>
      <c r="D2" s="13" t="s">
        <v>64</v>
      </c>
      <c r="E2" s="15" t="s">
        <v>65</v>
      </c>
      <c r="F2" s="16">
        <v>44501</v>
      </c>
      <c r="G2" s="16">
        <v>46143</v>
      </c>
      <c r="H2" s="9">
        <v>5</v>
      </c>
      <c r="I2" s="13" t="s">
        <v>15</v>
      </c>
      <c r="J2" s="5" t="s">
        <v>16</v>
      </c>
      <c r="K2" s="13" t="s">
        <v>66</v>
      </c>
      <c r="L2" s="13" t="s">
        <v>67</v>
      </c>
      <c r="M2" s="13" t="s">
        <v>115</v>
      </c>
      <c r="N2" s="24">
        <v>1</v>
      </c>
    </row>
    <row r="3" spans="1:14" outlineLevel="1" x14ac:dyDescent="0.25">
      <c r="A3" s="29"/>
      <c r="B3" s="30"/>
      <c r="C3" s="31"/>
      <c r="D3" s="44" t="s">
        <v>393</v>
      </c>
      <c r="E3" s="45"/>
      <c r="F3" s="34"/>
      <c r="G3" s="34"/>
      <c r="H3" s="35"/>
      <c r="I3" s="30"/>
      <c r="J3" s="36"/>
      <c r="K3" s="30"/>
      <c r="L3" s="30"/>
      <c r="M3" s="30"/>
      <c r="N3" s="36">
        <f>SUBTOTAL(9,N2:N2)</f>
        <v>1</v>
      </c>
    </row>
    <row r="4" spans="1:14" outlineLevel="2" x14ac:dyDescent="0.25">
      <c r="A4" s="4">
        <v>130001225</v>
      </c>
      <c r="B4" s="5" t="s">
        <v>46</v>
      </c>
      <c r="C4" s="6">
        <v>43001763</v>
      </c>
      <c r="D4" s="5" t="s">
        <v>127</v>
      </c>
      <c r="E4" s="7" t="s">
        <v>128</v>
      </c>
      <c r="F4" s="8">
        <v>44136</v>
      </c>
      <c r="G4" s="8">
        <v>45778</v>
      </c>
      <c r="H4" s="9">
        <v>5</v>
      </c>
      <c r="I4" s="5" t="s">
        <v>15</v>
      </c>
      <c r="J4" s="5" t="s">
        <v>16</v>
      </c>
      <c r="K4" s="5" t="s">
        <v>70</v>
      </c>
      <c r="L4" s="5" t="s">
        <v>31</v>
      </c>
      <c r="M4" s="5" t="s">
        <v>456</v>
      </c>
      <c r="N4" s="24">
        <v>1</v>
      </c>
    </row>
    <row r="5" spans="1:14" outlineLevel="1" x14ac:dyDescent="0.25">
      <c r="A5" s="37"/>
      <c r="B5" s="36"/>
      <c r="C5" s="38"/>
      <c r="D5" s="32" t="s">
        <v>394</v>
      </c>
      <c r="E5" s="33"/>
      <c r="F5" s="39"/>
      <c r="G5" s="39"/>
      <c r="H5" s="35"/>
      <c r="I5" s="36"/>
      <c r="J5" s="36"/>
      <c r="K5" s="36"/>
      <c r="L5" s="36"/>
      <c r="M5" s="36"/>
      <c r="N5" s="36">
        <f>SUBTOTAL(9,N4:N4)</f>
        <v>1</v>
      </c>
    </row>
    <row r="6" spans="1:14" outlineLevel="2" x14ac:dyDescent="0.25">
      <c r="A6" s="4">
        <v>130001225</v>
      </c>
      <c r="B6" s="5" t="s">
        <v>46</v>
      </c>
      <c r="C6" s="14">
        <v>93000168</v>
      </c>
      <c r="D6" s="13" t="s">
        <v>164</v>
      </c>
      <c r="E6" s="15" t="s">
        <v>521</v>
      </c>
      <c r="F6" s="16">
        <v>43770</v>
      </c>
      <c r="G6" s="16">
        <v>45413</v>
      </c>
      <c r="H6" s="18">
        <f t="shared" ref="H6" si="0">DATEDIF(F6,G6,"y")+1</f>
        <v>5</v>
      </c>
      <c r="I6" s="13" t="s">
        <v>15</v>
      </c>
      <c r="J6" s="13" t="s">
        <v>16</v>
      </c>
      <c r="K6" s="13" t="s">
        <v>34</v>
      </c>
      <c r="L6" s="13" t="s">
        <v>35</v>
      </c>
      <c r="M6" t="s">
        <v>36</v>
      </c>
      <c r="N6" s="24">
        <v>1</v>
      </c>
    </row>
    <row r="7" spans="1:14" outlineLevel="1" x14ac:dyDescent="0.25">
      <c r="A7" s="37"/>
      <c r="B7" s="36"/>
      <c r="C7" s="38"/>
      <c r="D7" s="32" t="s">
        <v>365</v>
      </c>
      <c r="E7" s="33"/>
      <c r="F7" s="39"/>
      <c r="G7" s="39"/>
      <c r="H7" s="35"/>
      <c r="I7" s="36"/>
      <c r="J7" s="36"/>
      <c r="K7" s="36"/>
      <c r="L7" s="36"/>
      <c r="M7" s="36"/>
      <c r="N7" s="36">
        <f>SUBTOTAL(9,N6:N6)</f>
        <v>1</v>
      </c>
    </row>
    <row r="8" spans="1:14" outlineLevel="2" x14ac:dyDescent="0.25">
      <c r="A8" s="4">
        <v>130001225</v>
      </c>
      <c r="B8" s="5" t="s">
        <v>46</v>
      </c>
      <c r="C8" s="6">
        <v>43000622</v>
      </c>
      <c r="D8" s="5" t="s">
        <v>160</v>
      </c>
      <c r="E8" s="7" t="s">
        <v>161</v>
      </c>
      <c r="F8" s="8">
        <v>43770</v>
      </c>
      <c r="G8" s="8">
        <v>45413</v>
      </c>
      <c r="H8" s="9">
        <v>5</v>
      </c>
      <c r="I8" s="5" t="s">
        <v>15</v>
      </c>
      <c r="J8" s="5" t="s">
        <v>16</v>
      </c>
      <c r="K8" s="5" t="s">
        <v>53</v>
      </c>
      <c r="L8" s="5" t="s">
        <v>51</v>
      </c>
      <c r="M8" s="5" t="s">
        <v>452</v>
      </c>
      <c r="N8" s="24">
        <v>1</v>
      </c>
    </row>
    <row r="9" spans="1:14" outlineLevel="1" x14ac:dyDescent="0.25">
      <c r="A9" s="37"/>
      <c r="B9" s="36"/>
      <c r="C9" s="38"/>
      <c r="D9" s="32" t="s">
        <v>395</v>
      </c>
      <c r="E9" s="33"/>
      <c r="F9" s="39"/>
      <c r="G9" s="39"/>
      <c r="H9" s="35"/>
      <c r="I9" s="36"/>
      <c r="J9" s="36"/>
      <c r="K9" s="36"/>
      <c r="L9" s="36"/>
      <c r="M9" s="36"/>
      <c r="N9" s="36">
        <f>SUBTOTAL(9,N8:N8)</f>
        <v>1</v>
      </c>
    </row>
    <row r="10" spans="1:14" outlineLevel="2" x14ac:dyDescent="0.25">
      <c r="A10" s="4">
        <v>130001225</v>
      </c>
      <c r="B10" s="5" t="s">
        <v>46</v>
      </c>
      <c r="C10" s="14"/>
      <c r="D10" s="13" t="s">
        <v>541</v>
      </c>
      <c r="E10" s="15" t="s">
        <v>542</v>
      </c>
      <c r="F10" s="16">
        <v>44866</v>
      </c>
      <c r="G10" s="16">
        <v>45047</v>
      </c>
      <c r="H10" s="18">
        <f t="shared" ref="H10" si="1">DATEDIF(F10,G10,"y")+1</f>
        <v>1</v>
      </c>
      <c r="I10" s="13" t="s">
        <v>15</v>
      </c>
      <c r="J10" s="13" t="s">
        <v>16</v>
      </c>
      <c r="K10" s="13" t="s">
        <v>543</v>
      </c>
      <c r="L10" s="5" t="s">
        <v>544</v>
      </c>
      <c r="M10" t="s">
        <v>545</v>
      </c>
      <c r="N10" s="24">
        <v>1</v>
      </c>
    </row>
    <row r="11" spans="1:14" outlineLevel="1" x14ac:dyDescent="0.25">
      <c r="A11" s="37"/>
      <c r="B11" s="36"/>
      <c r="C11" s="38"/>
      <c r="D11" s="32" t="s">
        <v>556</v>
      </c>
      <c r="E11" s="41"/>
      <c r="F11" s="39"/>
      <c r="G11" s="39"/>
      <c r="H11" s="35"/>
      <c r="I11" s="36"/>
      <c r="J11" s="36"/>
      <c r="K11" s="36"/>
      <c r="L11" s="36"/>
      <c r="M11" s="36"/>
      <c r="N11" s="36">
        <f>SUBTOTAL(9,N10:N10)</f>
        <v>1</v>
      </c>
    </row>
    <row r="12" spans="1:14" outlineLevel="2" x14ac:dyDescent="0.25">
      <c r="A12" s="4">
        <v>130001225</v>
      </c>
      <c r="B12" s="5" t="s">
        <v>46</v>
      </c>
      <c r="C12" s="6">
        <v>43000618</v>
      </c>
      <c r="D12" s="5" t="s">
        <v>166</v>
      </c>
      <c r="E12" s="21" t="s">
        <v>167</v>
      </c>
      <c r="F12" s="8">
        <v>44501</v>
      </c>
      <c r="G12" s="8">
        <v>46143</v>
      </c>
      <c r="H12" s="9">
        <v>5</v>
      </c>
      <c r="I12" s="5" t="s">
        <v>15</v>
      </c>
      <c r="J12" s="5" t="s">
        <v>104</v>
      </c>
      <c r="K12" s="5"/>
      <c r="L12" s="5"/>
      <c r="M12" s="20" t="s">
        <v>208</v>
      </c>
      <c r="N12" s="24">
        <v>1</v>
      </c>
    </row>
    <row r="13" spans="1:14" outlineLevel="1" x14ac:dyDescent="0.25">
      <c r="A13" s="37"/>
      <c r="B13" s="36"/>
      <c r="C13" s="38"/>
      <c r="D13" s="32" t="s">
        <v>396</v>
      </c>
      <c r="E13" s="41"/>
      <c r="F13" s="39"/>
      <c r="G13" s="39"/>
      <c r="H13" s="35"/>
      <c r="I13" s="36"/>
      <c r="J13" s="36"/>
      <c r="K13" s="36"/>
      <c r="L13" s="36"/>
      <c r="M13" s="42"/>
      <c r="N13" s="36">
        <f>SUBTOTAL(9,N12:N12)</f>
        <v>1</v>
      </c>
    </row>
    <row r="14" spans="1:14" x14ac:dyDescent="0.25">
      <c r="A14" s="37"/>
      <c r="B14" s="36"/>
      <c r="C14" s="38"/>
      <c r="D14" s="32" t="s">
        <v>348</v>
      </c>
      <c r="E14" s="41"/>
      <c r="F14" s="39"/>
      <c r="G14" s="39"/>
      <c r="H14" s="35"/>
      <c r="I14" s="36"/>
      <c r="J14" s="36"/>
      <c r="K14" s="36"/>
      <c r="L14" s="36"/>
      <c r="M14" s="42"/>
      <c r="N14" s="36">
        <f>SUBTOTAL(9,N2:N13)</f>
        <v>6</v>
      </c>
    </row>
  </sheetData>
  <autoFilter ref="A1:N13"/>
  <conditionalFormatting sqref="D6:E6">
    <cfRule type="containsText" dxfId="19" priority="4" operator="containsText" text="P3">
      <formula>NOT(ISERROR(SEARCH("P3",D6)))</formula>
    </cfRule>
  </conditionalFormatting>
  <conditionalFormatting sqref="D10:E10">
    <cfRule type="containsText" dxfId="18" priority="2" operator="containsText" text="P3">
      <formula>NOT(ISERROR(SEARCH("P3",D10)))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P3" id="{122BB517-C055-44C8-82CF-FA134BEE6EE5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workbookViewId="0">
      <selection activeCell="G30" sqref="G30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4.140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8.85546875" bestFit="1" customWidth="1"/>
    <col min="12" max="12" width="28.7109375" bestFit="1" customWidth="1"/>
    <col min="13" max="13" width="28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12">
        <v>130807233</v>
      </c>
      <c r="B2" s="13" t="s">
        <v>528</v>
      </c>
      <c r="C2" s="14">
        <v>93000355</v>
      </c>
      <c r="D2" s="13" t="s">
        <v>529</v>
      </c>
      <c r="E2" s="15" t="s">
        <v>530</v>
      </c>
      <c r="F2" s="16">
        <v>43770</v>
      </c>
      <c r="G2" s="16">
        <v>45413</v>
      </c>
      <c r="H2" s="18">
        <f t="shared" ref="H2" si="0">DATEDIF(F2,G2,"y")+1</f>
        <v>5</v>
      </c>
      <c r="I2" s="13" t="s">
        <v>15</v>
      </c>
      <c r="J2" s="13" t="s">
        <v>16</v>
      </c>
      <c r="K2" s="55" t="s">
        <v>34</v>
      </c>
      <c r="L2" s="55" t="s">
        <v>35</v>
      </c>
      <c r="M2" t="s">
        <v>36</v>
      </c>
      <c r="N2" s="24"/>
    </row>
    <row r="3" spans="1:14" outlineLevel="1" x14ac:dyDescent="0.25">
      <c r="A3" s="37"/>
      <c r="B3" s="36"/>
      <c r="C3" s="38"/>
      <c r="D3" s="32" t="s">
        <v>531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0</v>
      </c>
    </row>
    <row r="4" spans="1:14" x14ac:dyDescent="0.25">
      <c r="A4" s="38"/>
      <c r="B4" s="36"/>
      <c r="C4" s="38"/>
      <c r="D4" s="32" t="s">
        <v>348</v>
      </c>
      <c r="E4" s="33"/>
      <c r="F4" s="39"/>
      <c r="G4" s="39"/>
      <c r="H4" s="35"/>
      <c r="I4" s="36"/>
      <c r="J4" s="36"/>
      <c r="K4" s="36"/>
      <c r="L4" s="36"/>
      <c r="M4" s="36"/>
      <c r="N4" s="36">
        <f>SUBTOTAL(9,N2:N3)</f>
        <v>0</v>
      </c>
    </row>
  </sheetData>
  <autoFilter ref="A1:N3"/>
  <conditionalFormatting sqref="A2:J2">
    <cfRule type="containsText" dxfId="16" priority="3" operator="containsText" text="P3">
      <formula>NOT(ISERROR(SEARCH("P3",A2)))</formula>
    </cfRule>
  </conditionalFormatting>
  <conditionalFormatting sqref="K2:L2">
    <cfRule type="containsText" dxfId="15" priority="2" operator="containsText" text="P3">
      <formula>NOT(ISERROR(SEARCH("P3",K2)))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P3" id="{7C2F7360-7C27-49EC-959D-2B7A3EC82C01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2"/>
  <sheetViews>
    <sheetView topLeftCell="H1" workbookViewId="0">
      <selection activeCell="M1" sqref="M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9.7109375" bestFit="1" customWidth="1"/>
    <col min="5" max="5" width="50.4257812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9.42578125" bestFit="1" customWidth="1"/>
    <col min="12" max="12" width="35.5703125" bestFit="1" customWidth="1"/>
    <col min="13" max="13" width="33.7109375" bestFit="1" customWidth="1"/>
    <col min="14" max="14" width="10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>
        <v>830000345</v>
      </c>
      <c r="B2" s="5" t="s">
        <v>168</v>
      </c>
      <c r="C2" s="6">
        <v>43000736</v>
      </c>
      <c r="D2" s="5" t="s">
        <v>169</v>
      </c>
      <c r="E2" s="7" t="s">
        <v>170</v>
      </c>
      <c r="F2" s="8">
        <v>44501</v>
      </c>
      <c r="G2" s="8">
        <v>46143</v>
      </c>
      <c r="H2" s="9">
        <v>5</v>
      </c>
      <c r="I2" s="5" t="s">
        <v>15</v>
      </c>
      <c r="J2" s="5" t="s">
        <v>16</v>
      </c>
      <c r="K2" s="5" t="s">
        <v>25</v>
      </c>
      <c r="L2" s="5" t="s">
        <v>26</v>
      </c>
      <c r="M2" s="5" t="s">
        <v>453</v>
      </c>
      <c r="N2" s="24"/>
    </row>
    <row r="3" spans="1:14" outlineLevel="1" x14ac:dyDescent="0.25">
      <c r="A3" s="37"/>
      <c r="B3" s="36"/>
      <c r="C3" s="38"/>
      <c r="D3" s="32" t="s">
        <v>397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0</v>
      </c>
    </row>
    <row r="4" spans="1:14" outlineLevel="2" x14ac:dyDescent="0.25">
      <c r="A4" s="12">
        <v>830000345</v>
      </c>
      <c r="B4" s="13" t="s">
        <v>168</v>
      </c>
      <c r="C4" s="14">
        <v>43000691</v>
      </c>
      <c r="D4" s="13" t="s">
        <v>174</v>
      </c>
      <c r="E4" s="22" t="s">
        <v>175</v>
      </c>
      <c r="F4" s="8">
        <v>43770</v>
      </c>
      <c r="G4" s="8">
        <v>45413</v>
      </c>
      <c r="H4" s="9">
        <v>5</v>
      </c>
      <c r="I4" s="13" t="s">
        <v>15</v>
      </c>
      <c r="J4" s="5" t="s">
        <v>16</v>
      </c>
      <c r="K4" s="13" t="s">
        <v>66</v>
      </c>
      <c r="L4" s="13" t="s">
        <v>67</v>
      </c>
      <c r="M4" s="13" t="s">
        <v>215</v>
      </c>
      <c r="N4" s="24">
        <v>1</v>
      </c>
    </row>
    <row r="5" spans="1:14" outlineLevel="1" x14ac:dyDescent="0.25">
      <c r="A5" s="29"/>
      <c r="B5" s="30"/>
      <c r="C5" s="31"/>
      <c r="D5" s="44" t="s">
        <v>398</v>
      </c>
      <c r="E5" s="51"/>
      <c r="F5" s="39"/>
      <c r="G5" s="39"/>
      <c r="H5" s="35"/>
      <c r="I5" s="30"/>
      <c r="J5" s="36"/>
      <c r="K5" s="30"/>
      <c r="L5" s="30"/>
      <c r="M5" s="30"/>
      <c r="N5" s="36">
        <f>SUBTOTAL(9,N4:N4)</f>
        <v>1</v>
      </c>
    </row>
    <row r="6" spans="1:14" outlineLevel="2" x14ac:dyDescent="0.25">
      <c r="A6" s="12">
        <v>830000345</v>
      </c>
      <c r="B6" s="13" t="s">
        <v>168</v>
      </c>
      <c r="C6" s="14">
        <v>43000751</v>
      </c>
      <c r="D6" s="13" t="s">
        <v>181</v>
      </c>
      <c r="E6" s="63" t="s">
        <v>567</v>
      </c>
      <c r="F6" s="8">
        <v>44501</v>
      </c>
      <c r="G6" s="8">
        <v>46143</v>
      </c>
      <c r="H6" s="9">
        <v>5</v>
      </c>
      <c r="I6" s="13" t="s">
        <v>15</v>
      </c>
      <c r="J6" s="5" t="s">
        <v>16</v>
      </c>
      <c r="K6" s="13" t="s">
        <v>182</v>
      </c>
      <c r="L6" s="13" t="s">
        <v>183</v>
      </c>
      <c r="M6" s="13" t="s">
        <v>469</v>
      </c>
      <c r="N6" s="24">
        <v>1</v>
      </c>
    </row>
    <row r="7" spans="1:14" outlineLevel="1" x14ac:dyDescent="0.25">
      <c r="A7" s="29"/>
      <c r="B7" s="30"/>
      <c r="C7" s="31"/>
      <c r="D7" s="44" t="s">
        <v>399</v>
      </c>
      <c r="E7" s="45"/>
      <c r="F7" s="39"/>
      <c r="G7" s="39"/>
      <c r="H7" s="35"/>
      <c r="I7" s="30"/>
      <c r="J7" s="36"/>
      <c r="K7" s="30"/>
      <c r="L7" s="30"/>
      <c r="M7" s="30"/>
      <c r="N7" s="36">
        <f>SUBTOTAL(9,N6:N6)</f>
        <v>1</v>
      </c>
    </row>
    <row r="8" spans="1:14" outlineLevel="2" x14ac:dyDescent="0.25">
      <c r="A8" s="4">
        <v>830000345</v>
      </c>
      <c r="B8" s="5" t="s">
        <v>168</v>
      </c>
      <c r="C8" s="6">
        <v>43000715</v>
      </c>
      <c r="D8" s="5" t="s">
        <v>184</v>
      </c>
      <c r="E8" s="7" t="s">
        <v>185</v>
      </c>
      <c r="F8" s="8">
        <v>44501</v>
      </c>
      <c r="G8" s="8">
        <v>46143</v>
      </c>
      <c r="H8" s="9">
        <v>5</v>
      </c>
      <c r="I8" s="5" t="s">
        <v>15</v>
      </c>
      <c r="J8" s="5" t="s">
        <v>16</v>
      </c>
      <c r="K8" s="5" t="s">
        <v>88</v>
      </c>
      <c r="L8" s="5" t="s">
        <v>186</v>
      </c>
      <c r="M8" s="5" t="s">
        <v>187</v>
      </c>
      <c r="N8" s="24">
        <v>1</v>
      </c>
    </row>
    <row r="9" spans="1:14" outlineLevel="1" x14ac:dyDescent="0.25">
      <c r="A9" s="37"/>
      <c r="B9" s="36"/>
      <c r="C9" s="38"/>
      <c r="D9" s="32" t="s">
        <v>400</v>
      </c>
      <c r="E9" s="33"/>
      <c r="F9" s="39"/>
      <c r="G9" s="39"/>
      <c r="H9" s="35"/>
      <c r="I9" s="36"/>
      <c r="J9" s="36"/>
      <c r="K9" s="36"/>
      <c r="L9" s="36"/>
      <c r="M9" s="36"/>
      <c r="N9" s="36">
        <f>SUBTOTAL(9,N8:N8)</f>
        <v>1</v>
      </c>
    </row>
    <row r="10" spans="1:14" outlineLevel="2" x14ac:dyDescent="0.25">
      <c r="A10" s="4">
        <v>830000345</v>
      </c>
      <c r="B10" s="5" t="s">
        <v>168</v>
      </c>
      <c r="C10" s="6">
        <v>43001493</v>
      </c>
      <c r="D10" s="5" t="s">
        <v>188</v>
      </c>
      <c r="E10" s="7" t="s">
        <v>189</v>
      </c>
      <c r="F10" s="8">
        <v>44136</v>
      </c>
      <c r="G10" s="8">
        <v>45778</v>
      </c>
      <c r="H10" s="9">
        <v>5</v>
      </c>
      <c r="I10" s="5" t="s">
        <v>15</v>
      </c>
      <c r="J10" s="5" t="s">
        <v>104</v>
      </c>
      <c r="K10" s="5"/>
      <c r="L10" s="5"/>
      <c r="M10" s="20" t="s">
        <v>208</v>
      </c>
      <c r="N10" s="24"/>
    </row>
    <row r="11" spans="1:14" outlineLevel="2" x14ac:dyDescent="0.25">
      <c r="A11" s="4">
        <v>830000345</v>
      </c>
      <c r="B11" s="5" t="s">
        <v>168</v>
      </c>
      <c r="C11" s="6">
        <v>43001493</v>
      </c>
      <c r="D11" s="5" t="s">
        <v>188</v>
      </c>
      <c r="E11" s="7" t="s">
        <v>189</v>
      </c>
      <c r="F11" s="8">
        <v>44136</v>
      </c>
      <c r="G11" s="8">
        <v>45778</v>
      </c>
      <c r="H11" s="9">
        <v>5</v>
      </c>
      <c r="I11" s="5" t="s">
        <v>15</v>
      </c>
      <c r="J11" s="5" t="s">
        <v>16</v>
      </c>
      <c r="K11" s="5" t="s">
        <v>190</v>
      </c>
      <c r="L11" s="5" t="s">
        <v>31</v>
      </c>
      <c r="M11" s="5" t="s">
        <v>470</v>
      </c>
      <c r="N11" s="24"/>
    </row>
    <row r="12" spans="1:14" outlineLevel="1" x14ac:dyDescent="0.25">
      <c r="A12" s="37"/>
      <c r="B12" s="36"/>
      <c r="C12" s="38"/>
      <c r="D12" s="32" t="s">
        <v>401</v>
      </c>
      <c r="E12" s="33"/>
      <c r="F12" s="39"/>
      <c r="G12" s="39"/>
      <c r="H12" s="35"/>
      <c r="I12" s="36"/>
      <c r="J12" s="36"/>
      <c r="K12" s="36"/>
      <c r="L12" s="36"/>
      <c r="M12" s="36"/>
      <c r="N12" s="36">
        <f>SUBTOTAL(9,N10:N11)</f>
        <v>0</v>
      </c>
    </row>
    <row r="13" spans="1:14" outlineLevel="2" x14ac:dyDescent="0.25">
      <c r="A13" s="4">
        <v>830000345</v>
      </c>
      <c r="B13" s="5" t="s">
        <v>168</v>
      </c>
      <c r="C13" s="6">
        <v>43000695</v>
      </c>
      <c r="D13" s="5" t="s">
        <v>199</v>
      </c>
      <c r="E13" s="7" t="s">
        <v>200</v>
      </c>
      <c r="F13" s="8">
        <v>44501</v>
      </c>
      <c r="G13" s="8">
        <v>46143</v>
      </c>
      <c r="H13" s="9">
        <v>5</v>
      </c>
      <c r="I13" s="5" t="s">
        <v>15</v>
      </c>
      <c r="J13" s="5" t="s">
        <v>16</v>
      </c>
      <c r="K13" s="5" t="s">
        <v>92</v>
      </c>
      <c r="L13" s="5" t="s">
        <v>92</v>
      </c>
      <c r="M13" s="5" t="s">
        <v>455</v>
      </c>
      <c r="N13" s="24">
        <v>1</v>
      </c>
    </row>
    <row r="14" spans="1:14" outlineLevel="1" x14ac:dyDescent="0.25">
      <c r="A14" s="37"/>
      <c r="B14" s="36"/>
      <c r="C14" s="38"/>
      <c r="D14" s="32" t="s">
        <v>402</v>
      </c>
      <c r="E14" s="33"/>
      <c r="F14" s="39"/>
      <c r="G14" s="39"/>
      <c r="H14" s="35"/>
      <c r="I14" s="36"/>
      <c r="J14" s="36"/>
      <c r="K14" s="36"/>
      <c r="L14" s="36"/>
      <c r="M14" s="36"/>
      <c r="N14" s="36">
        <f>SUBTOTAL(9,N13:N13)</f>
        <v>1</v>
      </c>
    </row>
    <row r="15" spans="1:14" outlineLevel="2" x14ac:dyDescent="0.25">
      <c r="A15" s="4">
        <v>830000345</v>
      </c>
      <c r="B15" s="5" t="s">
        <v>168</v>
      </c>
      <c r="C15" s="6">
        <v>43001681</v>
      </c>
      <c r="D15" s="5" t="s">
        <v>203</v>
      </c>
      <c r="E15" s="7" t="s">
        <v>204</v>
      </c>
      <c r="F15" s="8">
        <v>44501</v>
      </c>
      <c r="G15" s="8">
        <v>46143</v>
      </c>
      <c r="H15" s="9">
        <v>5</v>
      </c>
      <c r="I15" s="5" t="s">
        <v>15</v>
      </c>
      <c r="J15" s="5" t="s">
        <v>16</v>
      </c>
      <c r="K15" s="5" t="s">
        <v>148</v>
      </c>
      <c r="L15" s="5" t="s">
        <v>149</v>
      </c>
      <c r="M15" s="5" t="s">
        <v>454</v>
      </c>
      <c r="N15" s="24">
        <v>1</v>
      </c>
    </row>
    <row r="16" spans="1:14" outlineLevel="1" x14ac:dyDescent="0.25">
      <c r="A16" s="37"/>
      <c r="B16" s="36"/>
      <c r="C16" s="38"/>
      <c r="D16" s="32" t="s">
        <v>403</v>
      </c>
      <c r="E16" s="33"/>
      <c r="F16" s="39"/>
      <c r="G16" s="39"/>
      <c r="H16" s="35"/>
      <c r="I16" s="36"/>
      <c r="J16" s="36"/>
      <c r="K16" s="36"/>
      <c r="L16" s="36"/>
      <c r="M16" s="36"/>
      <c r="N16" s="36">
        <f>SUBTOTAL(9,N15:N15)</f>
        <v>1</v>
      </c>
    </row>
    <row r="17" spans="1:15" outlineLevel="2" x14ac:dyDescent="0.25">
      <c r="A17" s="4">
        <v>830000345</v>
      </c>
      <c r="B17" s="5" t="s">
        <v>168</v>
      </c>
      <c r="C17" s="6">
        <v>93000140</v>
      </c>
      <c r="D17" s="5" t="s">
        <v>205</v>
      </c>
      <c r="E17" s="21" t="s">
        <v>206</v>
      </c>
      <c r="F17" s="8">
        <v>44136</v>
      </c>
      <c r="G17" s="8">
        <v>44317</v>
      </c>
      <c r="H17" s="9">
        <v>1</v>
      </c>
      <c r="I17" s="5" t="s">
        <v>15</v>
      </c>
      <c r="J17" s="5" t="s">
        <v>104</v>
      </c>
      <c r="K17" s="5" t="s">
        <v>207</v>
      </c>
      <c r="L17" s="5"/>
      <c r="M17" s="20" t="s">
        <v>208</v>
      </c>
      <c r="N17" s="24">
        <v>2</v>
      </c>
      <c r="O17" s="67" t="s">
        <v>573</v>
      </c>
    </row>
    <row r="18" spans="1:15" outlineLevel="1" x14ac:dyDescent="0.25">
      <c r="A18" s="37"/>
      <c r="B18" s="36"/>
      <c r="C18" s="38"/>
      <c r="D18" s="32" t="s">
        <v>404</v>
      </c>
      <c r="E18" s="41"/>
      <c r="F18" s="39"/>
      <c r="G18" s="39"/>
      <c r="H18" s="35"/>
      <c r="I18" s="36"/>
      <c r="J18" s="36"/>
      <c r="K18" s="36"/>
      <c r="L18" s="36"/>
      <c r="M18" s="42"/>
      <c r="N18" s="36">
        <f>SUBTOTAL(9,N17:N17)</f>
        <v>2</v>
      </c>
    </row>
    <row r="19" spans="1:15" outlineLevel="2" x14ac:dyDescent="0.25">
      <c r="A19" s="4">
        <v>830000345</v>
      </c>
      <c r="B19" s="5" t="s">
        <v>168</v>
      </c>
      <c r="C19" s="6">
        <v>43000712</v>
      </c>
      <c r="D19" s="5" t="s">
        <v>209</v>
      </c>
      <c r="E19" s="7" t="s">
        <v>210</v>
      </c>
      <c r="F19" s="8">
        <v>44501</v>
      </c>
      <c r="G19" s="8">
        <v>46143</v>
      </c>
      <c r="H19" s="9">
        <v>5</v>
      </c>
      <c r="I19" s="5" t="s">
        <v>15</v>
      </c>
      <c r="J19" s="5" t="s">
        <v>16</v>
      </c>
      <c r="K19" s="5" t="s">
        <v>77</v>
      </c>
      <c r="L19" s="5" t="s">
        <v>77</v>
      </c>
      <c r="M19" s="5" t="s">
        <v>471</v>
      </c>
      <c r="N19" s="24">
        <v>3</v>
      </c>
    </row>
    <row r="20" spans="1:15" outlineLevel="1" x14ac:dyDescent="0.25">
      <c r="A20" s="37"/>
      <c r="B20" s="36"/>
      <c r="C20" s="38"/>
      <c r="D20" s="32" t="s">
        <v>405</v>
      </c>
      <c r="E20" s="33"/>
      <c r="F20" s="39"/>
      <c r="G20" s="39"/>
      <c r="H20" s="35"/>
      <c r="I20" s="36"/>
      <c r="J20" s="36"/>
      <c r="K20" s="36"/>
      <c r="L20" s="36"/>
      <c r="M20" s="36"/>
      <c r="N20" s="36">
        <f>SUBTOTAL(9,N19:N19)</f>
        <v>3</v>
      </c>
    </row>
    <row r="21" spans="1:15" outlineLevel="2" x14ac:dyDescent="0.25">
      <c r="A21" s="4">
        <v>830000345</v>
      </c>
      <c r="B21" s="5" t="s">
        <v>168</v>
      </c>
      <c r="C21" s="6">
        <v>43001090</v>
      </c>
      <c r="D21" s="5" t="s">
        <v>211</v>
      </c>
      <c r="E21" s="7" t="s">
        <v>212</v>
      </c>
      <c r="F21" s="8">
        <v>44501</v>
      </c>
      <c r="G21" s="8">
        <v>46143</v>
      </c>
      <c r="H21" s="9">
        <v>5</v>
      </c>
      <c r="I21" s="5" t="s">
        <v>15</v>
      </c>
      <c r="J21" s="5" t="s">
        <v>16</v>
      </c>
      <c r="K21" s="5" t="s">
        <v>20</v>
      </c>
      <c r="L21" s="5" t="s">
        <v>21</v>
      </c>
      <c r="M21" s="5" t="s">
        <v>54</v>
      </c>
      <c r="N21" s="24">
        <v>1</v>
      </c>
    </row>
    <row r="22" spans="1:15" outlineLevel="1" x14ac:dyDescent="0.25">
      <c r="A22" s="37"/>
      <c r="B22" s="36"/>
      <c r="C22" s="38"/>
      <c r="D22" s="32" t="s">
        <v>406</v>
      </c>
      <c r="E22" s="33"/>
      <c r="F22" s="39"/>
      <c r="G22" s="39"/>
      <c r="H22" s="35"/>
      <c r="I22" s="36"/>
      <c r="J22" s="36"/>
      <c r="K22" s="36"/>
      <c r="L22" s="36"/>
      <c r="M22" s="36"/>
      <c r="N22" s="36">
        <f>SUBTOTAL(9,N21:N21)</f>
        <v>1</v>
      </c>
    </row>
    <row r="23" spans="1:15" outlineLevel="2" x14ac:dyDescent="0.25">
      <c r="A23" s="4">
        <v>830000345</v>
      </c>
      <c r="B23" s="5" t="s">
        <v>168</v>
      </c>
      <c r="C23" s="6">
        <v>93000700</v>
      </c>
      <c r="D23" s="5" t="s">
        <v>21</v>
      </c>
      <c r="E23" s="7" t="s">
        <v>213</v>
      </c>
      <c r="F23" s="8">
        <v>44501</v>
      </c>
      <c r="G23" s="8">
        <v>46143</v>
      </c>
      <c r="H23" s="9">
        <v>5</v>
      </c>
      <c r="I23" s="5" t="s">
        <v>15</v>
      </c>
      <c r="J23" s="5" t="s">
        <v>16</v>
      </c>
      <c r="K23" s="5" t="s">
        <v>20</v>
      </c>
      <c r="L23" s="5" t="s">
        <v>21</v>
      </c>
      <c r="M23" s="5" t="s">
        <v>71</v>
      </c>
      <c r="N23" s="24">
        <v>1</v>
      </c>
    </row>
    <row r="24" spans="1:15" outlineLevel="1" x14ac:dyDescent="0.25">
      <c r="A24" s="37"/>
      <c r="B24" s="36"/>
      <c r="C24" s="38"/>
      <c r="D24" s="32" t="s">
        <v>386</v>
      </c>
      <c r="E24" s="33"/>
      <c r="F24" s="39"/>
      <c r="G24" s="39"/>
      <c r="H24" s="35"/>
      <c r="I24" s="36"/>
      <c r="J24" s="36"/>
      <c r="K24" s="36"/>
      <c r="L24" s="36"/>
      <c r="M24" s="36"/>
      <c r="N24" s="36">
        <f>SUBTOTAL(9,N23:N23)</f>
        <v>1</v>
      </c>
    </row>
    <row r="25" spans="1:15" outlineLevel="2" x14ac:dyDescent="0.25">
      <c r="A25" s="4">
        <v>830000345</v>
      </c>
      <c r="B25" s="5" t="s">
        <v>168</v>
      </c>
      <c r="C25" s="6">
        <v>43001468</v>
      </c>
      <c r="D25" s="5" t="s">
        <v>218</v>
      </c>
      <c r="E25" s="64" t="s">
        <v>568</v>
      </c>
      <c r="F25" s="8">
        <v>44501</v>
      </c>
      <c r="G25" s="8">
        <v>46143</v>
      </c>
      <c r="H25" s="9">
        <v>5</v>
      </c>
      <c r="I25" s="5" t="s">
        <v>15</v>
      </c>
      <c r="J25" s="5" t="s">
        <v>16</v>
      </c>
      <c r="K25" s="5" t="s">
        <v>219</v>
      </c>
      <c r="L25" s="5" t="s">
        <v>101</v>
      </c>
      <c r="M25" s="5" t="s">
        <v>449</v>
      </c>
      <c r="N25" s="24">
        <v>1</v>
      </c>
    </row>
    <row r="26" spans="1:15" outlineLevel="2" x14ac:dyDescent="0.25">
      <c r="A26" s="4">
        <v>830000345</v>
      </c>
      <c r="B26" s="5" t="s">
        <v>168</v>
      </c>
      <c r="C26" s="6">
        <v>43001468</v>
      </c>
      <c r="D26" s="5" t="s">
        <v>218</v>
      </c>
      <c r="E26" s="64" t="s">
        <v>568</v>
      </c>
      <c r="F26" s="8">
        <v>44501</v>
      </c>
      <c r="G26" s="8">
        <v>46143</v>
      </c>
      <c r="H26" s="9">
        <v>5</v>
      </c>
      <c r="I26" s="5" t="s">
        <v>15</v>
      </c>
      <c r="J26" s="5" t="s">
        <v>16</v>
      </c>
      <c r="K26" s="5" t="s">
        <v>100</v>
      </c>
      <c r="L26" s="5" t="s">
        <v>101</v>
      </c>
      <c r="M26" s="5" t="s">
        <v>449</v>
      </c>
      <c r="N26" s="24">
        <v>1</v>
      </c>
    </row>
    <row r="27" spans="1:15" outlineLevel="1" x14ac:dyDescent="0.25">
      <c r="A27" s="37"/>
      <c r="B27" s="36"/>
      <c r="C27" s="38"/>
      <c r="D27" s="32" t="s">
        <v>407</v>
      </c>
      <c r="E27" s="33"/>
      <c r="F27" s="39"/>
      <c r="G27" s="39"/>
      <c r="H27" s="35"/>
      <c r="I27" s="36"/>
      <c r="J27" s="36"/>
      <c r="K27" s="36"/>
      <c r="L27" s="36"/>
      <c r="M27" s="36"/>
      <c r="N27" s="36">
        <f>SUBTOTAL(9,N25:N26)</f>
        <v>2</v>
      </c>
    </row>
    <row r="28" spans="1:15" outlineLevel="2" x14ac:dyDescent="0.25">
      <c r="A28" s="4">
        <v>830000345</v>
      </c>
      <c r="B28" s="5" t="s">
        <v>168</v>
      </c>
      <c r="C28" s="6">
        <v>43002021</v>
      </c>
      <c r="D28" s="5" t="s">
        <v>220</v>
      </c>
      <c r="E28" s="65" t="s">
        <v>569</v>
      </c>
      <c r="F28" s="8">
        <v>44136</v>
      </c>
      <c r="G28" s="8">
        <v>45778</v>
      </c>
      <c r="H28" s="9">
        <v>5</v>
      </c>
      <c r="I28" s="5" t="s">
        <v>15</v>
      </c>
      <c r="J28" s="5" t="s">
        <v>16</v>
      </c>
      <c r="K28" s="5" t="s">
        <v>70</v>
      </c>
      <c r="L28" s="5" t="s">
        <v>31</v>
      </c>
      <c r="M28" s="5" t="s">
        <v>456</v>
      </c>
      <c r="N28" s="24">
        <v>1</v>
      </c>
    </row>
    <row r="29" spans="1:15" outlineLevel="1" x14ac:dyDescent="0.25">
      <c r="A29" s="37"/>
      <c r="B29" s="36"/>
      <c r="C29" s="38"/>
      <c r="D29" s="32" t="s">
        <v>408</v>
      </c>
      <c r="E29" s="33"/>
      <c r="F29" s="39"/>
      <c r="G29" s="39"/>
      <c r="H29" s="35"/>
      <c r="I29" s="36"/>
      <c r="J29" s="36"/>
      <c r="K29" s="36"/>
      <c r="L29" s="36"/>
      <c r="M29" s="36"/>
      <c r="N29" s="36">
        <f>SUBTOTAL(9,N28:N28)</f>
        <v>1</v>
      </c>
    </row>
    <row r="30" spans="1:15" outlineLevel="2" x14ac:dyDescent="0.25">
      <c r="A30" s="12">
        <v>830000345</v>
      </c>
      <c r="B30" s="13" t="s">
        <v>168</v>
      </c>
      <c r="C30" s="14">
        <v>93000060</v>
      </c>
      <c r="D30" s="13" t="s">
        <v>229</v>
      </c>
      <c r="E30" s="66" t="s">
        <v>570</v>
      </c>
      <c r="F30" s="16">
        <v>44136</v>
      </c>
      <c r="G30" s="16">
        <v>45778</v>
      </c>
      <c r="H30" s="9">
        <v>5</v>
      </c>
      <c r="I30" s="13" t="s">
        <v>15</v>
      </c>
      <c r="J30" s="5" t="s">
        <v>16</v>
      </c>
      <c r="K30" s="13" t="s">
        <v>58</v>
      </c>
      <c r="L30" s="13" t="s">
        <v>31</v>
      </c>
      <c r="M30" s="5" t="s">
        <v>464</v>
      </c>
      <c r="N30" s="24"/>
    </row>
    <row r="31" spans="1:15" outlineLevel="2" x14ac:dyDescent="0.25">
      <c r="A31" s="4">
        <v>830000345</v>
      </c>
      <c r="B31" s="5" t="s">
        <v>168</v>
      </c>
      <c r="C31" s="6">
        <v>93000060</v>
      </c>
      <c r="D31" s="5" t="s">
        <v>229</v>
      </c>
      <c r="E31" s="66" t="s">
        <v>570</v>
      </c>
      <c r="F31" s="8">
        <v>44501</v>
      </c>
      <c r="G31" s="8">
        <v>46143</v>
      </c>
      <c r="H31" s="9">
        <v>5</v>
      </c>
      <c r="I31" s="5" t="s">
        <v>15</v>
      </c>
      <c r="J31" s="5" t="s">
        <v>16</v>
      </c>
      <c r="K31" s="5" t="s">
        <v>59</v>
      </c>
      <c r="L31" s="5" t="s">
        <v>60</v>
      </c>
      <c r="M31" s="5" t="s">
        <v>235</v>
      </c>
      <c r="N31" s="24">
        <v>1</v>
      </c>
    </row>
    <row r="32" spans="1:15" outlineLevel="1" x14ac:dyDescent="0.25">
      <c r="A32" s="37"/>
      <c r="B32" s="36"/>
      <c r="C32" s="38"/>
      <c r="D32" s="32" t="s">
        <v>409</v>
      </c>
      <c r="E32" s="52"/>
      <c r="F32" s="39"/>
      <c r="G32" s="39"/>
      <c r="H32" s="35"/>
      <c r="I32" s="36"/>
      <c r="J32" s="36"/>
      <c r="K32" s="36"/>
      <c r="L32" s="36"/>
      <c r="M32" s="36"/>
      <c r="N32" s="36">
        <f>SUBTOTAL(9,N30:N31)</f>
        <v>1</v>
      </c>
    </row>
    <row r="33" spans="1:14" outlineLevel="2" x14ac:dyDescent="0.25">
      <c r="A33" s="4">
        <v>830000345</v>
      </c>
      <c r="B33" s="5" t="s">
        <v>168</v>
      </c>
      <c r="C33" s="6">
        <v>43002151</v>
      </c>
      <c r="D33" s="5" t="s">
        <v>230</v>
      </c>
      <c r="E33" s="7" t="s">
        <v>231</v>
      </c>
      <c r="F33" s="8">
        <v>44501</v>
      </c>
      <c r="G33" s="8">
        <v>46143</v>
      </c>
      <c r="H33" s="9">
        <v>5</v>
      </c>
      <c r="I33" s="5" t="s">
        <v>15</v>
      </c>
      <c r="J33" s="5" t="s">
        <v>16</v>
      </c>
      <c r="K33" s="5" t="s">
        <v>80</v>
      </c>
      <c r="L33" s="5" t="s">
        <v>81</v>
      </c>
      <c r="M33" s="5" t="s">
        <v>232</v>
      </c>
      <c r="N33" s="24">
        <v>1</v>
      </c>
    </row>
    <row r="34" spans="1:14" outlineLevel="1" x14ac:dyDescent="0.25">
      <c r="A34" s="37"/>
      <c r="B34" s="36"/>
      <c r="C34" s="38"/>
      <c r="D34" s="32" t="s">
        <v>410</v>
      </c>
      <c r="E34" s="33"/>
      <c r="F34" s="39"/>
      <c r="G34" s="39"/>
      <c r="H34" s="35"/>
      <c r="I34" s="36"/>
      <c r="J34" s="36"/>
      <c r="K34" s="36"/>
      <c r="L34" s="36"/>
      <c r="M34" s="36"/>
      <c r="N34" s="36">
        <f>SUBTOTAL(9,N33:N33)</f>
        <v>1</v>
      </c>
    </row>
    <row r="35" spans="1:14" outlineLevel="2" x14ac:dyDescent="0.25">
      <c r="A35" s="4">
        <v>830000345</v>
      </c>
      <c r="B35" s="5" t="s">
        <v>168</v>
      </c>
      <c r="C35" s="6">
        <v>43001613</v>
      </c>
      <c r="D35" s="5" t="s">
        <v>239</v>
      </c>
      <c r="E35" s="7" t="s">
        <v>240</v>
      </c>
      <c r="F35" s="8">
        <v>44136</v>
      </c>
      <c r="G35" s="8">
        <v>45778</v>
      </c>
      <c r="H35" s="9">
        <v>5</v>
      </c>
      <c r="I35" s="5" t="s">
        <v>15</v>
      </c>
      <c r="J35" s="5" t="s">
        <v>16</v>
      </c>
      <c r="K35" s="5" t="s">
        <v>139</v>
      </c>
      <c r="L35" s="5" t="s">
        <v>31</v>
      </c>
      <c r="M35" s="5" t="s">
        <v>445</v>
      </c>
      <c r="N35" s="24">
        <v>1</v>
      </c>
    </row>
    <row r="36" spans="1:14" outlineLevel="2" x14ac:dyDescent="0.25">
      <c r="A36" s="4">
        <v>830000345</v>
      </c>
      <c r="B36" s="5" t="s">
        <v>168</v>
      </c>
      <c r="C36" s="6">
        <v>43001613</v>
      </c>
      <c r="D36" s="5" t="s">
        <v>239</v>
      </c>
      <c r="E36" s="7" t="s">
        <v>240</v>
      </c>
      <c r="F36" s="8">
        <v>43770</v>
      </c>
      <c r="G36" s="8">
        <v>45413</v>
      </c>
      <c r="H36" s="9">
        <v>5</v>
      </c>
      <c r="I36" s="5" t="s">
        <v>15</v>
      </c>
      <c r="J36" s="5" t="s">
        <v>16</v>
      </c>
      <c r="K36" s="5" t="s">
        <v>140</v>
      </c>
      <c r="L36" s="5" t="s">
        <v>141</v>
      </c>
      <c r="M36" s="5" t="s">
        <v>462</v>
      </c>
      <c r="N36" s="24">
        <v>1</v>
      </c>
    </row>
    <row r="37" spans="1:14" outlineLevel="1" x14ac:dyDescent="0.25">
      <c r="A37" s="37"/>
      <c r="B37" s="36"/>
      <c r="C37" s="38"/>
      <c r="D37" s="32" t="s">
        <v>411</v>
      </c>
      <c r="E37" s="33"/>
      <c r="F37" s="39"/>
      <c r="G37" s="39"/>
      <c r="H37" s="35"/>
      <c r="I37" s="36"/>
      <c r="J37" s="36"/>
      <c r="K37" s="36"/>
      <c r="L37" s="36"/>
      <c r="M37" s="36"/>
      <c r="N37" s="36">
        <f>SUBTOTAL(9,N35:N36)</f>
        <v>2</v>
      </c>
    </row>
    <row r="38" spans="1:14" outlineLevel="2" x14ac:dyDescent="0.25">
      <c r="A38" s="4">
        <v>830000345</v>
      </c>
      <c r="B38" s="5" t="s">
        <v>168</v>
      </c>
      <c r="C38" s="6">
        <v>93000766</v>
      </c>
      <c r="D38" s="5" t="s">
        <v>247</v>
      </c>
      <c r="E38" s="7" t="s">
        <v>248</v>
      </c>
      <c r="F38" s="8">
        <v>44501</v>
      </c>
      <c r="G38" s="8">
        <v>46143</v>
      </c>
      <c r="H38" s="9">
        <v>5</v>
      </c>
      <c r="I38" s="5" t="s">
        <v>15</v>
      </c>
      <c r="J38" s="5" t="s">
        <v>16</v>
      </c>
      <c r="K38" s="5" t="s">
        <v>20</v>
      </c>
      <c r="L38" s="5" t="s">
        <v>38</v>
      </c>
      <c r="M38" s="5" t="s">
        <v>71</v>
      </c>
      <c r="N38" s="24">
        <v>1</v>
      </c>
    </row>
    <row r="39" spans="1:14" outlineLevel="1" x14ac:dyDescent="0.25">
      <c r="A39" s="37"/>
      <c r="B39" s="36"/>
      <c r="C39" s="38"/>
      <c r="D39" s="32" t="s">
        <v>412</v>
      </c>
      <c r="E39" s="33"/>
      <c r="F39" s="39"/>
      <c r="G39" s="39"/>
      <c r="H39" s="35"/>
      <c r="I39" s="36"/>
      <c r="J39" s="36"/>
      <c r="K39" s="36"/>
      <c r="L39" s="36"/>
      <c r="M39" s="36"/>
      <c r="N39" s="36">
        <f>SUBTOTAL(9,N38:N38)</f>
        <v>1</v>
      </c>
    </row>
    <row r="40" spans="1:14" outlineLevel="2" x14ac:dyDescent="0.25">
      <c r="A40" s="4">
        <v>830000345</v>
      </c>
      <c r="B40" s="5" t="s">
        <v>168</v>
      </c>
      <c r="C40" s="6">
        <v>43001453</v>
      </c>
      <c r="D40" s="5" t="s">
        <v>255</v>
      </c>
      <c r="E40" s="7" t="s">
        <v>571</v>
      </c>
      <c r="F40" s="8">
        <v>44136</v>
      </c>
      <c r="G40" s="8">
        <v>46143</v>
      </c>
      <c r="H40" s="9">
        <v>1</v>
      </c>
      <c r="I40" s="5" t="s">
        <v>15</v>
      </c>
      <c r="J40" s="5" t="s">
        <v>104</v>
      </c>
      <c r="K40" s="5" t="s">
        <v>108</v>
      </c>
      <c r="L40" s="5"/>
      <c r="M40" s="20" t="s">
        <v>208</v>
      </c>
      <c r="N40" s="24">
        <v>1</v>
      </c>
    </row>
    <row r="41" spans="1:14" outlineLevel="1" x14ac:dyDescent="0.25">
      <c r="A41" s="37"/>
      <c r="B41" s="36"/>
      <c r="C41" s="38"/>
      <c r="D41" s="32" t="s">
        <v>413</v>
      </c>
      <c r="E41" s="33"/>
      <c r="F41" s="39"/>
      <c r="G41" s="39"/>
      <c r="H41" s="35"/>
      <c r="I41" s="36"/>
      <c r="J41" s="36"/>
      <c r="K41" s="36"/>
      <c r="L41" s="36"/>
      <c r="M41" s="42"/>
      <c r="N41" s="36">
        <f>SUBTOTAL(9,N40:N40)</f>
        <v>1</v>
      </c>
    </row>
    <row r="42" spans="1:14" outlineLevel="2" x14ac:dyDescent="0.25">
      <c r="A42" s="4">
        <v>830000345</v>
      </c>
      <c r="B42" s="5" t="s">
        <v>168</v>
      </c>
      <c r="C42" s="6">
        <v>43001442</v>
      </c>
      <c r="D42" s="5" t="s">
        <v>86</v>
      </c>
      <c r="E42" s="7" t="s">
        <v>549</v>
      </c>
      <c r="F42" s="8">
        <v>44866</v>
      </c>
      <c r="G42" s="8">
        <v>45047</v>
      </c>
      <c r="H42" s="9">
        <v>1</v>
      </c>
      <c r="I42" s="5" t="s">
        <v>15</v>
      </c>
      <c r="J42" s="5" t="s">
        <v>16</v>
      </c>
      <c r="K42" s="5" t="s">
        <v>88</v>
      </c>
      <c r="L42" s="5" t="s">
        <v>89</v>
      </c>
      <c r="M42" s="5" t="s">
        <v>294</v>
      </c>
      <c r="N42" s="24">
        <v>2</v>
      </c>
    </row>
    <row r="43" spans="1:14" outlineLevel="1" x14ac:dyDescent="0.25">
      <c r="A43" s="37"/>
      <c r="B43" s="36"/>
      <c r="C43" s="38"/>
      <c r="D43" s="32" t="s">
        <v>372</v>
      </c>
      <c r="E43" s="41"/>
      <c r="F43" s="39"/>
      <c r="G43" s="39"/>
      <c r="H43" s="35"/>
      <c r="I43" s="36"/>
      <c r="J43" s="36"/>
      <c r="K43" s="36"/>
      <c r="L43" s="36"/>
      <c r="M43" s="36"/>
      <c r="N43" s="36">
        <f>SUBTOTAL(9,N42:N42)</f>
        <v>2</v>
      </c>
    </row>
    <row r="44" spans="1:14" outlineLevel="2" x14ac:dyDescent="0.25">
      <c r="A44" s="4">
        <v>830000345</v>
      </c>
      <c r="B44" s="5" t="s">
        <v>168</v>
      </c>
      <c r="C44" s="6">
        <v>93000183</v>
      </c>
      <c r="D44" s="5" t="s">
        <v>256</v>
      </c>
      <c r="E44" s="7" t="s">
        <v>257</v>
      </c>
      <c r="F44" s="8">
        <v>43770</v>
      </c>
      <c r="G44" s="8">
        <v>45413</v>
      </c>
      <c r="H44" s="9">
        <v>5</v>
      </c>
      <c r="I44" s="5" t="s">
        <v>15</v>
      </c>
      <c r="J44" s="5" t="s">
        <v>16</v>
      </c>
      <c r="K44" s="5" t="s">
        <v>20</v>
      </c>
      <c r="L44" s="5" t="s">
        <v>21</v>
      </c>
      <c r="M44" s="11" t="s">
        <v>54</v>
      </c>
      <c r="N44" s="24">
        <v>1</v>
      </c>
    </row>
    <row r="45" spans="1:14" outlineLevel="1" x14ac:dyDescent="0.25">
      <c r="A45" s="37"/>
      <c r="B45" s="36"/>
      <c r="C45" s="38"/>
      <c r="D45" s="32" t="s">
        <v>414</v>
      </c>
      <c r="E45" s="33"/>
      <c r="F45" s="39"/>
      <c r="G45" s="39"/>
      <c r="H45" s="35"/>
      <c r="I45" s="36"/>
      <c r="J45" s="36"/>
      <c r="K45" s="36"/>
      <c r="L45" s="36"/>
      <c r="M45" s="50"/>
      <c r="N45" s="36">
        <f>SUBTOTAL(9,N44:N44)</f>
        <v>1</v>
      </c>
    </row>
    <row r="46" spans="1:14" outlineLevel="2" x14ac:dyDescent="0.25">
      <c r="A46" s="4">
        <v>830000345</v>
      </c>
      <c r="B46" s="5" t="s">
        <v>168</v>
      </c>
      <c r="C46" s="6">
        <v>93000692</v>
      </c>
      <c r="D46" s="5" t="s">
        <v>260</v>
      </c>
      <c r="E46" s="7" t="s">
        <v>572</v>
      </c>
      <c r="F46" s="8">
        <v>44501</v>
      </c>
      <c r="G46" s="8">
        <v>46143</v>
      </c>
      <c r="H46" s="9">
        <v>5</v>
      </c>
      <c r="I46" s="5" t="s">
        <v>15</v>
      </c>
      <c r="J46" s="5" t="s">
        <v>16</v>
      </c>
      <c r="K46" s="5" t="s">
        <v>34</v>
      </c>
      <c r="L46" s="5" t="s">
        <v>35</v>
      </c>
      <c r="M46" s="5" t="s">
        <v>36</v>
      </c>
      <c r="N46" s="24"/>
    </row>
    <row r="47" spans="1:14" outlineLevel="1" x14ac:dyDescent="0.25">
      <c r="A47" s="37"/>
      <c r="B47" s="36"/>
      <c r="C47" s="38"/>
      <c r="D47" s="32" t="s">
        <v>415</v>
      </c>
      <c r="E47" s="33"/>
      <c r="F47" s="39"/>
      <c r="G47" s="39"/>
      <c r="H47" s="35"/>
      <c r="I47" s="36"/>
      <c r="J47" s="36"/>
      <c r="K47" s="36"/>
      <c r="L47" s="36"/>
      <c r="M47" s="36"/>
      <c r="N47" s="36">
        <f>SUBTOTAL(9,N46:N46)</f>
        <v>0</v>
      </c>
    </row>
    <row r="48" spans="1:14" outlineLevel="2" x14ac:dyDescent="0.25">
      <c r="A48" s="4">
        <v>830000345</v>
      </c>
      <c r="B48" s="5" t="s">
        <v>168</v>
      </c>
      <c r="C48" s="14">
        <v>43000695</v>
      </c>
      <c r="D48" s="13" t="s">
        <v>199</v>
      </c>
      <c r="E48" s="15" t="s">
        <v>537</v>
      </c>
      <c r="F48" s="16">
        <v>44866</v>
      </c>
      <c r="G48" s="16">
        <v>45047</v>
      </c>
      <c r="H48" s="18">
        <f t="shared" ref="H48" si="0">DATEDIF(F48,G48,"y")+1</f>
        <v>1</v>
      </c>
      <c r="I48" s="13" t="s">
        <v>15</v>
      </c>
      <c r="J48" s="13" t="s">
        <v>16</v>
      </c>
      <c r="K48" s="13" t="s">
        <v>92</v>
      </c>
      <c r="L48" s="13" t="s">
        <v>92</v>
      </c>
      <c r="M48" t="s">
        <v>455</v>
      </c>
      <c r="N48" s="24"/>
    </row>
    <row r="49" spans="1:14" outlineLevel="1" x14ac:dyDescent="0.25">
      <c r="A49" s="37"/>
      <c r="B49" s="36"/>
      <c r="C49" s="38"/>
      <c r="D49" s="32" t="s">
        <v>402</v>
      </c>
      <c r="E49" s="33"/>
      <c r="F49" s="39"/>
      <c r="G49" s="39"/>
      <c r="H49" s="35"/>
      <c r="I49" s="36"/>
      <c r="J49" s="36"/>
      <c r="K49" s="36"/>
      <c r="L49" s="36"/>
      <c r="M49" s="36"/>
      <c r="N49" s="36">
        <f>SUBTOTAL(9,N48:N48)</f>
        <v>0</v>
      </c>
    </row>
    <row r="50" spans="1:14" outlineLevel="2" x14ac:dyDescent="0.25">
      <c r="A50" s="4">
        <v>830000345</v>
      </c>
      <c r="B50" s="5" t="s">
        <v>168</v>
      </c>
      <c r="C50" s="23"/>
      <c r="D50" s="13" t="s">
        <v>561</v>
      </c>
      <c r="E50" s="15" t="s">
        <v>562</v>
      </c>
      <c r="F50" s="59">
        <v>44866</v>
      </c>
      <c r="G50" s="59">
        <v>45047</v>
      </c>
      <c r="H50" s="18">
        <v>1</v>
      </c>
      <c r="I50" s="13" t="s">
        <v>15</v>
      </c>
      <c r="J50" s="13" t="s">
        <v>16</v>
      </c>
      <c r="K50" s="13" t="s">
        <v>77</v>
      </c>
      <c r="L50" s="61"/>
      <c r="M50" t="s">
        <v>443</v>
      </c>
      <c r="N50" s="24"/>
    </row>
    <row r="51" spans="1:14" outlineLevel="1" x14ac:dyDescent="0.25">
      <c r="A51" s="37"/>
      <c r="B51" s="36"/>
      <c r="C51" s="38"/>
      <c r="D51" s="32" t="s">
        <v>557</v>
      </c>
      <c r="E51" s="33"/>
      <c r="F51" s="39"/>
      <c r="G51" s="39"/>
      <c r="H51" s="35"/>
      <c r="I51" s="36"/>
      <c r="J51" s="36"/>
      <c r="K51" s="36"/>
      <c r="L51" s="36"/>
      <c r="M51" s="36"/>
      <c r="N51" s="36">
        <f>SUBTOTAL(9,N50:N50)</f>
        <v>0</v>
      </c>
    </row>
    <row r="52" spans="1:14" x14ac:dyDescent="0.25">
      <c r="A52" s="37"/>
      <c r="B52" s="36"/>
      <c r="C52" s="38"/>
      <c r="D52" s="32" t="s">
        <v>348</v>
      </c>
      <c r="E52" s="33"/>
      <c r="F52" s="39"/>
      <c r="G52" s="39"/>
      <c r="H52" s="35"/>
      <c r="I52" s="36"/>
      <c r="J52" s="36"/>
      <c r="K52" s="36"/>
      <c r="L52" s="36"/>
      <c r="M52" s="30"/>
      <c r="N52" s="36">
        <f>SUBTOTAL(9,N2:N51)</f>
        <v>24</v>
      </c>
    </row>
  </sheetData>
  <autoFilter ref="A1:N51"/>
  <conditionalFormatting sqref="D48:E48">
    <cfRule type="containsText" dxfId="13" priority="6" operator="containsText" text="P3">
      <formula>NOT(ISERROR(SEARCH("P3",D48)))</formula>
    </cfRule>
  </conditionalFormatting>
  <conditionalFormatting sqref="C50:L50">
    <cfRule type="containsText" dxfId="12" priority="1" operator="containsText" text="P3">
      <formula>NOT(ISERROR(SEARCH("P3",C50)))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text="P3" id="{70E62932-4674-4127-87BB-7C6E15145264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0"/>
  <sheetViews>
    <sheetView topLeftCell="H1" workbookViewId="0">
      <selection activeCell="H1" sqref="H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8.42578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9.42578125" bestFit="1" customWidth="1"/>
    <col min="12" max="12" width="33.140625" bestFit="1" customWidth="1"/>
    <col min="13" max="13" width="35.5703125" bestFit="1" customWidth="1"/>
    <col min="14" max="14" width="10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6">
        <v>130786742</v>
      </c>
      <c r="B2" s="5" t="s">
        <v>280</v>
      </c>
      <c r="C2" s="6">
        <v>43001524</v>
      </c>
      <c r="D2" s="5" t="s">
        <v>281</v>
      </c>
      <c r="E2" s="7" t="s">
        <v>282</v>
      </c>
      <c r="F2" s="8">
        <v>44136</v>
      </c>
      <c r="G2" s="8">
        <v>45778</v>
      </c>
      <c r="H2" s="9">
        <v>5</v>
      </c>
      <c r="I2" s="5" t="s">
        <v>15</v>
      </c>
      <c r="J2" s="5" t="s">
        <v>104</v>
      </c>
      <c r="K2" s="5"/>
      <c r="L2" s="5"/>
      <c r="M2" s="5" t="s">
        <v>208</v>
      </c>
      <c r="N2" s="24"/>
    </row>
    <row r="3" spans="1:14" outlineLevel="1" x14ac:dyDescent="0.25">
      <c r="A3" s="38"/>
      <c r="B3" s="36"/>
      <c r="C3" s="38"/>
      <c r="D3" s="32" t="s">
        <v>416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0</v>
      </c>
    </row>
    <row r="4" spans="1:14" outlineLevel="2" x14ac:dyDescent="0.25">
      <c r="A4" s="6">
        <v>130786742</v>
      </c>
      <c r="B4" s="5" t="s">
        <v>280</v>
      </c>
      <c r="C4" s="6">
        <v>43000572</v>
      </c>
      <c r="D4" s="5" t="s">
        <v>283</v>
      </c>
      <c r="E4" s="7" t="s">
        <v>507</v>
      </c>
      <c r="F4" s="8">
        <v>44866</v>
      </c>
      <c r="G4" s="8">
        <v>45047</v>
      </c>
      <c r="H4" s="9">
        <v>1</v>
      </c>
      <c r="I4" s="5" t="s">
        <v>15</v>
      </c>
      <c r="J4" s="5" t="s">
        <v>16</v>
      </c>
      <c r="K4" s="5" t="s">
        <v>284</v>
      </c>
      <c r="L4" s="5" t="s">
        <v>285</v>
      </c>
      <c r="M4" s="5" t="s">
        <v>473</v>
      </c>
      <c r="N4" s="24">
        <v>1</v>
      </c>
    </row>
    <row r="5" spans="1:14" outlineLevel="1" x14ac:dyDescent="0.25">
      <c r="A5" s="38"/>
      <c r="B5" s="36"/>
      <c r="C5" s="38"/>
      <c r="D5" s="32" t="s">
        <v>417</v>
      </c>
      <c r="E5" s="33"/>
      <c r="F5" s="39"/>
      <c r="G5" s="39"/>
      <c r="H5" s="35"/>
      <c r="I5" s="36"/>
      <c r="J5" s="36"/>
      <c r="K5" s="36"/>
      <c r="L5" s="36"/>
      <c r="M5" s="36"/>
      <c r="N5" s="36">
        <f>SUBTOTAL(9,N4:N4)</f>
        <v>1</v>
      </c>
    </row>
    <row r="6" spans="1:14" outlineLevel="2" x14ac:dyDescent="0.25">
      <c r="A6" s="6">
        <v>130786742</v>
      </c>
      <c r="B6" s="5" t="s">
        <v>280</v>
      </c>
      <c r="C6" s="6">
        <v>43000560</v>
      </c>
      <c r="D6" s="5" t="s">
        <v>72</v>
      </c>
      <c r="E6" s="7" t="s">
        <v>291</v>
      </c>
      <c r="F6" s="8">
        <v>44501</v>
      </c>
      <c r="G6" s="8">
        <v>46143</v>
      </c>
      <c r="H6" s="9">
        <v>5</v>
      </c>
      <c r="I6" s="5" t="s">
        <v>15</v>
      </c>
      <c r="J6" s="5" t="s">
        <v>16</v>
      </c>
      <c r="K6" s="5" t="s">
        <v>77</v>
      </c>
      <c r="L6" s="5" t="s">
        <v>74</v>
      </c>
      <c r="M6" s="5" t="s">
        <v>458</v>
      </c>
      <c r="N6" s="24"/>
    </row>
    <row r="7" spans="1:14" outlineLevel="1" x14ac:dyDescent="0.25">
      <c r="A7" s="38"/>
      <c r="B7" s="36"/>
      <c r="C7" s="38"/>
      <c r="D7" s="32" t="s">
        <v>370</v>
      </c>
      <c r="E7" s="33"/>
      <c r="F7" s="39"/>
      <c r="G7" s="39"/>
      <c r="H7" s="35"/>
      <c r="I7" s="36"/>
      <c r="J7" s="36"/>
      <c r="K7" s="36"/>
      <c r="L7" s="36"/>
      <c r="M7" s="36"/>
      <c r="N7" s="36">
        <f>SUBTOTAL(9,N6:N6)</f>
        <v>0</v>
      </c>
    </row>
    <row r="8" spans="1:14" outlineLevel="2" x14ac:dyDescent="0.25">
      <c r="A8" s="6">
        <v>130786742</v>
      </c>
      <c r="B8" s="5" t="s">
        <v>280</v>
      </c>
      <c r="C8" s="6">
        <v>43000555</v>
      </c>
      <c r="D8" s="5" t="s">
        <v>21</v>
      </c>
      <c r="E8" s="7" t="s">
        <v>299</v>
      </c>
      <c r="F8" s="8">
        <v>43770</v>
      </c>
      <c r="G8" s="8">
        <v>45413</v>
      </c>
      <c r="H8" s="9">
        <v>5</v>
      </c>
      <c r="I8" s="5" t="s">
        <v>15</v>
      </c>
      <c r="J8" s="5" t="s">
        <v>16</v>
      </c>
      <c r="K8" s="5" t="s">
        <v>20</v>
      </c>
      <c r="L8" s="5" t="s">
        <v>21</v>
      </c>
      <c r="M8" s="11" t="s">
        <v>54</v>
      </c>
      <c r="N8" s="24"/>
    </row>
    <row r="9" spans="1:14" outlineLevel="1" x14ac:dyDescent="0.25">
      <c r="A9" s="38"/>
      <c r="B9" s="36"/>
      <c r="C9" s="38"/>
      <c r="D9" s="32" t="s">
        <v>386</v>
      </c>
      <c r="E9" s="33"/>
      <c r="F9" s="39"/>
      <c r="G9" s="39"/>
      <c r="H9" s="35"/>
      <c r="I9" s="36"/>
      <c r="J9" s="36"/>
      <c r="K9" s="36"/>
      <c r="L9" s="36"/>
      <c r="M9" s="50"/>
      <c r="N9" s="36">
        <f>SUBTOTAL(9,N8:N8)</f>
        <v>0</v>
      </c>
    </row>
    <row r="10" spans="1:14" outlineLevel="2" x14ac:dyDescent="0.25">
      <c r="A10" s="6">
        <v>130786742</v>
      </c>
      <c r="B10" s="5" t="s">
        <v>280</v>
      </c>
      <c r="C10" s="6">
        <v>43000810</v>
      </c>
      <c r="D10" s="5" t="s">
        <v>302</v>
      </c>
      <c r="E10" s="21" t="s">
        <v>303</v>
      </c>
      <c r="F10" s="8">
        <v>42675</v>
      </c>
      <c r="G10" s="8">
        <v>44317</v>
      </c>
      <c r="H10" s="9">
        <v>5</v>
      </c>
      <c r="I10" s="5" t="s">
        <v>15</v>
      </c>
      <c r="J10" s="5" t="s">
        <v>104</v>
      </c>
      <c r="K10" s="5"/>
      <c r="L10" s="5"/>
      <c r="M10" s="5" t="s">
        <v>208</v>
      </c>
      <c r="N10" s="24"/>
    </row>
    <row r="11" spans="1:14" outlineLevel="1" x14ac:dyDescent="0.25">
      <c r="A11" s="38"/>
      <c r="B11" s="36"/>
      <c r="C11" s="38"/>
      <c r="D11" s="32" t="s">
        <v>418</v>
      </c>
      <c r="E11" s="41"/>
      <c r="F11" s="39"/>
      <c r="G11" s="39"/>
      <c r="H11" s="35"/>
      <c r="I11" s="36"/>
      <c r="J11" s="36"/>
      <c r="K11" s="36"/>
      <c r="L11" s="36"/>
      <c r="M11" s="36"/>
      <c r="N11" s="36">
        <f>SUBTOTAL(9,N10:N10)</f>
        <v>0</v>
      </c>
    </row>
    <row r="12" spans="1:14" outlineLevel="2" x14ac:dyDescent="0.25">
      <c r="A12" s="6">
        <v>130786742</v>
      </c>
      <c r="B12" s="5" t="s">
        <v>280</v>
      </c>
      <c r="C12" s="6">
        <v>43000557</v>
      </c>
      <c r="D12" s="5" t="s">
        <v>202</v>
      </c>
      <c r="E12" s="15" t="s">
        <v>496</v>
      </c>
      <c r="F12" s="16">
        <v>44866</v>
      </c>
      <c r="G12" s="16">
        <v>45047</v>
      </c>
      <c r="H12" s="18">
        <f t="shared" ref="H12" si="0">DATEDIF(F12,G12,"y")+1</f>
        <v>1</v>
      </c>
      <c r="I12" s="5" t="s">
        <v>15</v>
      </c>
      <c r="J12" s="5" t="s">
        <v>16</v>
      </c>
      <c r="K12" s="5" t="s">
        <v>251</v>
      </c>
      <c r="L12" s="5" t="s">
        <v>31</v>
      </c>
      <c r="M12" s="5" t="s">
        <v>472</v>
      </c>
      <c r="N12" s="24"/>
    </row>
    <row r="13" spans="1:14" outlineLevel="1" x14ac:dyDescent="0.25">
      <c r="A13" s="38"/>
      <c r="B13" s="36"/>
      <c r="C13" s="38"/>
      <c r="D13" s="32" t="s">
        <v>351</v>
      </c>
      <c r="E13" s="33"/>
      <c r="F13" s="39"/>
      <c r="G13" s="39"/>
      <c r="H13" s="35"/>
      <c r="I13" s="36"/>
      <c r="J13" s="36"/>
      <c r="K13" s="36"/>
      <c r="L13" s="36"/>
      <c r="M13" s="36"/>
      <c r="N13" s="36">
        <f>SUBTOTAL(9,N12:N12)</f>
        <v>0</v>
      </c>
    </row>
    <row r="14" spans="1:14" outlineLevel="2" x14ac:dyDescent="0.25">
      <c r="A14" s="6">
        <v>130786742</v>
      </c>
      <c r="B14" s="5" t="s">
        <v>280</v>
      </c>
      <c r="C14" s="6">
        <v>43000566</v>
      </c>
      <c r="D14" s="5" t="s">
        <v>306</v>
      </c>
      <c r="E14" s="7" t="s">
        <v>307</v>
      </c>
      <c r="F14" s="8">
        <v>44501</v>
      </c>
      <c r="G14" s="8">
        <v>46143</v>
      </c>
      <c r="H14" s="9">
        <v>5</v>
      </c>
      <c r="I14" s="5" t="s">
        <v>15</v>
      </c>
      <c r="J14" s="5" t="s">
        <v>16</v>
      </c>
      <c r="K14" s="5" t="s">
        <v>182</v>
      </c>
      <c r="L14" s="5" t="s">
        <v>183</v>
      </c>
      <c r="M14" s="5" t="s">
        <v>474</v>
      </c>
      <c r="N14" s="24"/>
    </row>
    <row r="15" spans="1:14" outlineLevel="1" x14ac:dyDescent="0.25">
      <c r="A15" s="38"/>
      <c r="B15" s="36"/>
      <c r="C15" s="38"/>
      <c r="D15" s="32" t="s">
        <v>419</v>
      </c>
      <c r="E15" s="33"/>
      <c r="F15" s="39"/>
      <c r="G15" s="39"/>
      <c r="H15" s="35"/>
      <c r="I15" s="36"/>
      <c r="J15" s="36"/>
      <c r="K15" s="36"/>
      <c r="L15" s="36"/>
      <c r="M15" s="36"/>
      <c r="N15" s="36">
        <f>SUBTOTAL(9,N14:N14)</f>
        <v>0</v>
      </c>
    </row>
    <row r="16" spans="1:14" outlineLevel="2" x14ac:dyDescent="0.25">
      <c r="A16" s="6">
        <v>130786742</v>
      </c>
      <c r="B16" s="5" t="s">
        <v>280</v>
      </c>
      <c r="C16" s="6">
        <v>43000568</v>
      </c>
      <c r="D16" s="5" t="s">
        <v>308</v>
      </c>
      <c r="E16" s="7" t="s">
        <v>309</v>
      </c>
      <c r="F16" s="8">
        <v>43770</v>
      </c>
      <c r="G16" s="8">
        <v>45413</v>
      </c>
      <c r="H16" s="9">
        <v>5</v>
      </c>
      <c r="I16" s="5" t="s">
        <v>15</v>
      </c>
      <c r="J16" s="5" t="s">
        <v>16</v>
      </c>
      <c r="K16" s="5" t="s">
        <v>310</v>
      </c>
      <c r="L16" s="5" t="s">
        <v>311</v>
      </c>
      <c r="M16" s="5" t="s">
        <v>475</v>
      </c>
      <c r="N16" s="24"/>
    </row>
    <row r="17" spans="1:14" outlineLevel="1" x14ac:dyDescent="0.25">
      <c r="A17" s="38"/>
      <c r="B17" s="36"/>
      <c r="C17" s="38"/>
      <c r="D17" s="32" t="s">
        <v>420</v>
      </c>
      <c r="E17" s="33"/>
      <c r="F17" s="39"/>
      <c r="G17" s="39"/>
      <c r="H17" s="35"/>
      <c r="I17" s="36"/>
      <c r="J17" s="36"/>
      <c r="K17" s="36"/>
      <c r="L17" s="36"/>
      <c r="M17" s="36"/>
      <c r="N17" s="36">
        <f>SUBTOTAL(9,N16:N16)</f>
        <v>0</v>
      </c>
    </row>
    <row r="18" spans="1:14" outlineLevel="2" x14ac:dyDescent="0.25">
      <c r="A18" s="6">
        <v>130786742</v>
      </c>
      <c r="B18" s="5" t="s">
        <v>280</v>
      </c>
      <c r="C18" s="6">
        <v>43000551</v>
      </c>
      <c r="D18" s="5" t="s">
        <v>314</v>
      </c>
      <c r="E18" s="15" t="s">
        <v>538</v>
      </c>
      <c r="F18" s="8">
        <v>44501</v>
      </c>
      <c r="G18" s="8">
        <v>46143</v>
      </c>
      <c r="H18" s="9">
        <v>5</v>
      </c>
      <c r="I18" s="5" t="s">
        <v>15</v>
      </c>
      <c r="J18" s="5" t="s">
        <v>16</v>
      </c>
      <c r="K18" s="5" t="s">
        <v>88</v>
      </c>
      <c r="L18" s="5" t="s">
        <v>89</v>
      </c>
      <c r="M18" s="5" t="s">
        <v>187</v>
      </c>
      <c r="N18" s="24"/>
    </row>
    <row r="19" spans="1:14" outlineLevel="1" x14ac:dyDescent="0.25">
      <c r="A19" s="38"/>
      <c r="B19" s="36"/>
      <c r="C19" s="38"/>
      <c r="D19" s="32" t="s">
        <v>421</v>
      </c>
      <c r="E19" s="41"/>
      <c r="F19" s="39"/>
      <c r="G19" s="39"/>
      <c r="H19" s="35"/>
      <c r="I19" s="36"/>
      <c r="J19" s="36"/>
      <c r="K19" s="36"/>
      <c r="L19" s="36"/>
      <c r="M19" s="36"/>
      <c r="N19" s="36">
        <f>SUBTOTAL(9,N18:N18)</f>
        <v>0</v>
      </c>
    </row>
    <row r="20" spans="1:14" x14ac:dyDescent="0.25">
      <c r="A20" s="38"/>
      <c r="B20" s="36"/>
      <c r="C20" s="38"/>
      <c r="D20" s="32" t="s">
        <v>348</v>
      </c>
      <c r="E20" s="41"/>
      <c r="F20" s="39"/>
      <c r="G20" s="39"/>
      <c r="H20" s="35"/>
      <c r="I20" s="36"/>
      <c r="J20" s="36"/>
      <c r="K20" s="36"/>
      <c r="L20" s="36"/>
      <c r="M20" s="36"/>
      <c r="N20" s="36">
        <f>SUBTOTAL(9,N2:N19)</f>
        <v>1</v>
      </c>
    </row>
  </sheetData>
  <autoFilter ref="A1:N19"/>
  <conditionalFormatting sqref="E12:H12">
    <cfRule type="containsText" dxfId="10" priority="4" operator="containsText" text="P3">
      <formula>NOT(ISERROR(SEARCH("P3",E12)))</formula>
    </cfRule>
  </conditionalFormatting>
  <conditionalFormatting sqref="E18">
    <cfRule type="containsText" dxfId="9" priority="1" operator="containsText" text="P3">
      <formula>NOT(ISERROR(SEARCH("P3",E18)))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P3" id="{CBADAE77-4B73-49A7-9F9D-9EA2BC98E86C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"/>
  <sheetViews>
    <sheetView topLeftCell="L1" workbookViewId="0">
      <selection activeCell="O1" sqref="O1:O104857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7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8" bestFit="1" customWidth="1"/>
    <col min="12" max="12" width="35.5703125" bestFit="1" customWidth="1"/>
    <col min="13" max="13" width="32.7109375" bestFit="1" customWidth="1"/>
    <col min="14" max="14" width="10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6">
        <v>50000348</v>
      </c>
      <c r="B2" s="5" t="s">
        <v>192</v>
      </c>
      <c r="C2" s="6">
        <v>93000132</v>
      </c>
      <c r="D2" s="5" t="s">
        <v>193</v>
      </c>
      <c r="E2" s="7" t="s">
        <v>194</v>
      </c>
      <c r="F2" s="8">
        <v>44501</v>
      </c>
      <c r="G2" s="8">
        <v>46143</v>
      </c>
      <c r="H2" s="9">
        <v>5</v>
      </c>
      <c r="I2" s="5" t="s">
        <v>15</v>
      </c>
      <c r="J2" s="5" t="s">
        <v>16</v>
      </c>
      <c r="K2" s="5" t="s">
        <v>92</v>
      </c>
      <c r="L2" s="5" t="s">
        <v>93</v>
      </c>
      <c r="M2" s="5" t="s">
        <v>455</v>
      </c>
      <c r="N2" s="24">
        <v>2</v>
      </c>
    </row>
    <row r="3" spans="1:14" outlineLevel="1" x14ac:dyDescent="0.25">
      <c r="A3" s="38"/>
      <c r="B3" s="36"/>
      <c r="C3" s="38"/>
      <c r="D3" s="32" t="s">
        <v>349</v>
      </c>
      <c r="E3" s="33"/>
      <c r="F3" s="39"/>
      <c r="G3" s="39"/>
      <c r="H3" s="35"/>
      <c r="I3" s="36"/>
      <c r="J3" s="36"/>
      <c r="K3" s="36"/>
      <c r="L3" s="36"/>
      <c r="M3" s="36"/>
      <c r="N3" s="62">
        <f>SUBTOTAL(9,N2:N2)</f>
        <v>2</v>
      </c>
    </row>
    <row r="4" spans="1:14" outlineLevel="2" x14ac:dyDescent="0.25">
      <c r="A4" s="6">
        <v>50000348</v>
      </c>
      <c r="B4" s="5" t="s">
        <v>192</v>
      </c>
      <c r="C4" s="19">
        <v>43001736</v>
      </c>
      <c r="D4" s="23" t="s">
        <v>516</v>
      </c>
      <c r="E4" s="7" t="s">
        <v>197</v>
      </c>
      <c r="F4" s="8">
        <v>44501</v>
      </c>
      <c r="G4" s="8">
        <v>46143</v>
      </c>
      <c r="H4" s="9">
        <v>5</v>
      </c>
      <c r="I4" s="5" t="s">
        <v>15</v>
      </c>
      <c r="J4" s="5" t="s">
        <v>16</v>
      </c>
      <c r="K4" s="5" t="s">
        <v>34</v>
      </c>
      <c r="L4" s="5" t="s">
        <v>35</v>
      </c>
      <c r="M4" s="5" t="s">
        <v>36</v>
      </c>
      <c r="N4" s="24">
        <v>1</v>
      </c>
    </row>
    <row r="5" spans="1:14" outlineLevel="1" x14ac:dyDescent="0.25">
      <c r="A5" s="38"/>
      <c r="B5" s="36"/>
      <c r="C5" s="38"/>
      <c r="D5" s="40" t="s">
        <v>350</v>
      </c>
      <c r="E5" s="33"/>
      <c r="F5" s="39"/>
      <c r="G5" s="39"/>
      <c r="H5" s="35"/>
      <c r="I5" s="36"/>
      <c r="J5" s="36"/>
      <c r="K5" s="36"/>
      <c r="L5" s="36"/>
      <c r="M5" s="36"/>
      <c r="N5" s="62">
        <f>SUBTOTAL(9,N4:N4)</f>
        <v>1</v>
      </c>
    </row>
    <row r="6" spans="1:14" outlineLevel="2" x14ac:dyDescent="0.25">
      <c r="A6" s="6">
        <v>50000348</v>
      </c>
      <c r="B6" s="5" t="s">
        <v>192</v>
      </c>
      <c r="C6" s="6">
        <v>43001735</v>
      </c>
      <c r="D6" s="5" t="s">
        <v>226</v>
      </c>
      <c r="E6" s="7" t="s">
        <v>563</v>
      </c>
      <c r="F6" s="8">
        <v>44136</v>
      </c>
      <c r="G6" s="8">
        <v>45778</v>
      </c>
      <c r="H6" s="9">
        <v>5</v>
      </c>
      <c r="I6" s="5" t="s">
        <v>15</v>
      </c>
      <c r="J6" s="5" t="s">
        <v>16</v>
      </c>
      <c r="K6" s="5" t="s">
        <v>70</v>
      </c>
      <c r="L6" s="5" t="s">
        <v>31</v>
      </c>
      <c r="M6" s="5" t="s">
        <v>456</v>
      </c>
      <c r="N6" s="24">
        <v>1</v>
      </c>
    </row>
    <row r="7" spans="1:14" outlineLevel="1" x14ac:dyDescent="0.25">
      <c r="A7" s="38"/>
      <c r="B7" s="36"/>
      <c r="C7" s="38"/>
      <c r="D7" s="32" t="s">
        <v>352</v>
      </c>
      <c r="E7" s="33"/>
      <c r="F7" s="39"/>
      <c r="G7" s="39"/>
      <c r="H7" s="35"/>
      <c r="I7" s="36"/>
      <c r="J7" s="36"/>
      <c r="K7" s="36"/>
      <c r="L7" s="36"/>
      <c r="M7" s="36"/>
      <c r="N7" s="62">
        <f>SUBTOTAL(9,N6:N6)</f>
        <v>1</v>
      </c>
    </row>
    <row r="8" spans="1:14" outlineLevel="2" x14ac:dyDescent="0.25">
      <c r="A8" s="6">
        <v>50000348</v>
      </c>
      <c r="B8" s="5" t="s">
        <v>192</v>
      </c>
      <c r="C8" s="6">
        <v>43001772</v>
      </c>
      <c r="D8" s="5" t="s">
        <v>242</v>
      </c>
      <c r="E8" s="21" t="s">
        <v>243</v>
      </c>
      <c r="F8" s="8">
        <v>44501</v>
      </c>
      <c r="G8" s="8">
        <v>46143</v>
      </c>
      <c r="H8" s="9">
        <v>5</v>
      </c>
      <c r="I8" s="5" t="s">
        <v>15</v>
      </c>
      <c r="J8" s="5" t="s">
        <v>16</v>
      </c>
      <c r="K8" s="5" t="s">
        <v>80</v>
      </c>
      <c r="L8" s="5" t="s">
        <v>81</v>
      </c>
      <c r="M8" s="5" t="s">
        <v>232</v>
      </c>
      <c r="N8" s="24">
        <v>1</v>
      </c>
    </row>
    <row r="9" spans="1:14" outlineLevel="1" x14ac:dyDescent="0.25">
      <c r="A9" s="38"/>
      <c r="B9" s="36"/>
      <c r="C9" s="38"/>
      <c r="D9" s="32" t="s">
        <v>353</v>
      </c>
      <c r="E9" s="41"/>
      <c r="F9" s="39"/>
      <c r="G9" s="39"/>
      <c r="H9" s="35"/>
      <c r="I9" s="36"/>
      <c r="J9" s="36"/>
      <c r="K9" s="36"/>
      <c r="L9" s="36"/>
      <c r="M9" s="36"/>
      <c r="N9" s="62">
        <f>SUBTOTAL(9,N8:N8)</f>
        <v>1</v>
      </c>
    </row>
    <row r="10" spans="1:14" outlineLevel="2" x14ac:dyDescent="0.25">
      <c r="A10" s="6">
        <v>50000348</v>
      </c>
      <c r="B10" s="5" t="s">
        <v>192</v>
      </c>
      <c r="C10" s="6">
        <v>93000075</v>
      </c>
      <c r="D10" s="5" t="s">
        <v>244</v>
      </c>
      <c r="E10" s="7" t="s">
        <v>245</v>
      </c>
      <c r="F10" s="8">
        <v>44501</v>
      </c>
      <c r="G10" s="8">
        <v>46143</v>
      </c>
      <c r="H10" s="9">
        <v>5</v>
      </c>
      <c r="I10" s="5" t="s">
        <v>15</v>
      </c>
      <c r="J10" s="5" t="s">
        <v>104</v>
      </c>
      <c r="K10" s="5"/>
      <c r="L10" s="5"/>
      <c r="M10" s="20" t="s">
        <v>208</v>
      </c>
      <c r="N10" s="24">
        <v>1</v>
      </c>
    </row>
    <row r="11" spans="1:14" ht="15.75" customHeight="1" outlineLevel="1" x14ac:dyDescent="0.25">
      <c r="A11" s="38"/>
      <c r="B11" s="36"/>
      <c r="C11" s="38"/>
      <c r="D11" s="32" t="s">
        <v>354</v>
      </c>
      <c r="E11" s="33"/>
      <c r="F11" s="39"/>
      <c r="G11" s="39"/>
      <c r="H11" s="35"/>
      <c r="I11" s="36"/>
      <c r="J11" s="36"/>
      <c r="K11" s="36"/>
      <c r="L11" s="36"/>
      <c r="M11" s="42"/>
      <c r="N11" s="62">
        <f>SUBTOTAL(9,N10:N10)</f>
        <v>1</v>
      </c>
    </row>
    <row r="12" spans="1:14" outlineLevel="2" x14ac:dyDescent="0.25">
      <c r="A12" s="6">
        <v>50000348</v>
      </c>
      <c r="B12" s="5" t="s">
        <v>192</v>
      </c>
      <c r="C12" s="14">
        <v>93000131</v>
      </c>
      <c r="D12" s="13" t="s">
        <v>546</v>
      </c>
      <c r="E12" s="15" t="s">
        <v>547</v>
      </c>
      <c r="F12" s="16">
        <v>43770</v>
      </c>
      <c r="G12" s="16">
        <v>45413</v>
      </c>
      <c r="H12" s="18">
        <f t="shared" ref="H12" si="0">DATEDIF(F12,G12,"y")+1</f>
        <v>5</v>
      </c>
      <c r="I12" s="13" t="s">
        <v>15</v>
      </c>
      <c r="J12" s="13" t="s">
        <v>16</v>
      </c>
      <c r="K12" s="13" t="s">
        <v>510</v>
      </c>
      <c r="L12" s="13" t="s">
        <v>548</v>
      </c>
      <c r="M12" s="24" t="s">
        <v>511</v>
      </c>
      <c r="N12" s="24">
        <v>1</v>
      </c>
    </row>
    <row r="13" spans="1:14" outlineLevel="1" x14ac:dyDescent="0.25">
      <c r="A13" s="38"/>
      <c r="B13" s="36"/>
      <c r="C13" s="38"/>
      <c r="D13" s="32" t="s">
        <v>554</v>
      </c>
      <c r="E13" s="33"/>
      <c r="F13" s="39"/>
      <c r="G13" s="39"/>
      <c r="H13" s="35"/>
      <c r="I13" s="36"/>
      <c r="J13" s="36"/>
      <c r="K13" s="36"/>
      <c r="L13" s="36"/>
      <c r="M13" s="42"/>
      <c r="N13" s="62">
        <f>SUBTOTAL(9,N12:N12)</f>
        <v>1</v>
      </c>
    </row>
    <row r="14" spans="1:14" outlineLevel="2" x14ac:dyDescent="0.25">
      <c r="A14" s="6">
        <v>50000348</v>
      </c>
      <c r="B14" s="5" t="s">
        <v>192</v>
      </c>
      <c r="C14" s="14">
        <v>43000624</v>
      </c>
      <c r="D14" s="13" t="s">
        <v>113</v>
      </c>
      <c r="E14" s="15" t="s">
        <v>553</v>
      </c>
      <c r="F14" s="16">
        <v>43770</v>
      </c>
      <c r="G14" s="16">
        <v>45413</v>
      </c>
      <c r="H14" s="18">
        <v>5</v>
      </c>
      <c r="I14" s="13" t="s">
        <v>15</v>
      </c>
      <c r="J14" s="13" t="s">
        <v>16</v>
      </c>
      <c r="K14" s="13" t="s">
        <v>66</v>
      </c>
      <c r="L14" s="13" t="s">
        <v>67</v>
      </c>
      <c r="M14" t="s">
        <v>215</v>
      </c>
      <c r="N14" s="24">
        <v>1</v>
      </c>
    </row>
    <row r="15" spans="1:14" outlineLevel="1" x14ac:dyDescent="0.25">
      <c r="A15" s="38"/>
      <c r="B15" s="36"/>
      <c r="C15" s="38"/>
      <c r="D15" s="32" t="s">
        <v>363</v>
      </c>
      <c r="E15" s="33"/>
      <c r="F15" s="39"/>
      <c r="G15" s="39"/>
      <c r="H15" s="35"/>
      <c r="I15" s="36"/>
      <c r="J15" s="36"/>
      <c r="K15" s="36"/>
      <c r="L15" s="36"/>
      <c r="M15" s="42"/>
      <c r="N15" s="62">
        <f>SUBTOTAL(9,N14:N14)</f>
        <v>1</v>
      </c>
    </row>
    <row r="16" spans="1:14" outlineLevel="2" x14ac:dyDescent="0.25">
      <c r="A16" s="6">
        <v>50000348</v>
      </c>
      <c r="B16" s="5" t="s">
        <v>192</v>
      </c>
      <c r="C16" s="14">
        <v>93000020</v>
      </c>
      <c r="D16" s="13" t="s">
        <v>493</v>
      </c>
      <c r="E16" s="15" t="s">
        <v>494</v>
      </c>
      <c r="F16" s="16">
        <v>44866</v>
      </c>
      <c r="G16" s="16">
        <v>45047</v>
      </c>
      <c r="H16" s="18">
        <f t="shared" ref="H16" si="1">DATEDIF(F16,G16,"y")+1</f>
        <v>1</v>
      </c>
      <c r="I16" s="13" t="s">
        <v>15</v>
      </c>
      <c r="J16" s="13" t="s">
        <v>16</v>
      </c>
      <c r="K16" s="13" t="s">
        <v>284</v>
      </c>
      <c r="L16" s="13" t="s">
        <v>285</v>
      </c>
      <c r="M16" t="s">
        <v>473</v>
      </c>
      <c r="N16" s="24">
        <v>2</v>
      </c>
    </row>
    <row r="17" spans="1:14" outlineLevel="1" x14ac:dyDescent="0.25">
      <c r="A17" s="38"/>
      <c r="B17" s="36"/>
      <c r="C17" s="38"/>
      <c r="D17" s="32" t="s">
        <v>495</v>
      </c>
      <c r="E17" s="33"/>
      <c r="F17" s="39"/>
      <c r="G17" s="39"/>
      <c r="H17" s="35"/>
      <c r="I17" s="36"/>
      <c r="J17" s="36"/>
      <c r="K17" s="36"/>
      <c r="L17" s="36"/>
      <c r="M17" s="42"/>
      <c r="N17" s="62">
        <f>SUBTOTAL(9,N16:N16)</f>
        <v>2</v>
      </c>
    </row>
    <row r="18" spans="1:14" x14ac:dyDescent="0.25">
      <c r="A18" s="38"/>
      <c r="B18" s="36"/>
      <c r="C18" s="38"/>
      <c r="D18" s="32" t="s">
        <v>348</v>
      </c>
      <c r="E18" s="33"/>
      <c r="F18" s="39"/>
      <c r="G18" s="39"/>
      <c r="H18" s="35"/>
      <c r="I18" s="36"/>
      <c r="J18" s="36"/>
      <c r="K18" s="36"/>
      <c r="L18" s="36"/>
      <c r="M18" s="42"/>
      <c r="N18" s="36">
        <f>SUBTOTAL(9,N2:N17)</f>
        <v>10</v>
      </c>
    </row>
  </sheetData>
  <autoFilter ref="A1:N11"/>
  <conditionalFormatting sqref="D16:E16">
    <cfRule type="containsText" dxfId="49" priority="8" operator="containsText" text="P3">
      <formula>NOT(ISERROR(SEARCH("P3",D16)))</formula>
    </cfRule>
  </conditionalFormatting>
  <conditionalFormatting sqref="D12:E12">
    <cfRule type="containsText" dxfId="48" priority="6" operator="containsText" text="P3">
      <formula>NOT(ISERROR(SEARCH("P3",D12)))</formula>
    </cfRule>
  </conditionalFormatting>
  <conditionalFormatting sqref="D14:E14">
    <cfRule type="containsText" dxfId="47" priority="3" operator="containsText" text="P3">
      <formula>NOT(ISERROR(SEARCH("P3",D14)))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text="P3" id="{BC4B57A9-CD56-41C4-8083-739F0C6E41AB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"/>
  <sheetViews>
    <sheetView topLeftCell="J1" workbookViewId="0">
      <selection activeCell="L37" sqref="L3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8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8.7109375" bestFit="1" customWidth="1"/>
    <col min="12" max="12" width="35.5703125" bestFit="1" customWidth="1"/>
    <col min="13" max="13" width="34.85546875" bestFit="1" customWidth="1"/>
    <col min="14" max="14" width="10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>
        <v>830100574</v>
      </c>
      <c r="B2" s="5" t="s">
        <v>264</v>
      </c>
      <c r="C2" s="6">
        <v>43000562</v>
      </c>
      <c r="D2" s="5" t="s">
        <v>265</v>
      </c>
      <c r="E2" s="7" t="s">
        <v>266</v>
      </c>
      <c r="F2" s="8">
        <v>43770</v>
      </c>
      <c r="G2" s="8">
        <v>45413</v>
      </c>
      <c r="H2" s="9">
        <v>5</v>
      </c>
      <c r="I2" s="5" t="s">
        <v>15</v>
      </c>
      <c r="J2" s="5" t="s">
        <v>16</v>
      </c>
      <c r="K2" s="5" t="s">
        <v>267</v>
      </c>
      <c r="L2" s="5" t="s">
        <v>268</v>
      </c>
      <c r="M2" s="5" t="s">
        <v>477</v>
      </c>
      <c r="N2" s="24"/>
    </row>
    <row r="3" spans="1:14" outlineLevel="1" x14ac:dyDescent="0.25">
      <c r="A3" s="37"/>
      <c r="B3" s="36"/>
      <c r="C3" s="38"/>
      <c r="D3" s="32" t="s">
        <v>422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0</v>
      </c>
    </row>
    <row r="4" spans="1:14" outlineLevel="2" x14ac:dyDescent="0.25">
      <c r="A4" s="4">
        <v>830100574</v>
      </c>
      <c r="B4" s="5" t="s">
        <v>264</v>
      </c>
      <c r="C4" s="6">
        <v>43000812</v>
      </c>
      <c r="D4" s="5" t="s">
        <v>269</v>
      </c>
      <c r="E4" s="7" t="s">
        <v>270</v>
      </c>
      <c r="F4" s="8">
        <v>44501</v>
      </c>
      <c r="G4" s="8">
        <v>46143</v>
      </c>
      <c r="H4" s="9">
        <v>5</v>
      </c>
      <c r="I4" s="5" t="s">
        <v>15</v>
      </c>
      <c r="J4" s="5" t="s">
        <v>16</v>
      </c>
      <c r="K4" s="5" t="s">
        <v>100</v>
      </c>
      <c r="L4" s="5" t="s">
        <v>101</v>
      </c>
      <c r="M4" s="5" t="s">
        <v>449</v>
      </c>
      <c r="N4" s="24">
        <v>1</v>
      </c>
    </row>
    <row r="5" spans="1:14" outlineLevel="1" x14ac:dyDescent="0.25">
      <c r="A5" s="37"/>
      <c r="B5" s="36"/>
      <c r="C5" s="38"/>
      <c r="D5" s="32" t="s">
        <v>423</v>
      </c>
      <c r="E5" s="33"/>
      <c r="F5" s="39"/>
      <c r="G5" s="39"/>
      <c r="H5" s="35"/>
      <c r="I5" s="36"/>
      <c r="J5" s="36"/>
      <c r="K5" s="36"/>
      <c r="L5" s="36"/>
      <c r="M5" s="36"/>
      <c r="N5" s="36">
        <f>SUBTOTAL(9,N4:N4)</f>
        <v>1</v>
      </c>
    </row>
    <row r="6" spans="1:14" outlineLevel="2" x14ac:dyDescent="0.25">
      <c r="A6" s="4">
        <v>830100574</v>
      </c>
      <c r="B6" s="5" t="s">
        <v>264</v>
      </c>
      <c r="C6" s="6">
        <v>43001985</v>
      </c>
      <c r="D6" s="5" t="s">
        <v>271</v>
      </c>
      <c r="E6" s="21" t="s">
        <v>272</v>
      </c>
      <c r="F6" s="8">
        <v>44501</v>
      </c>
      <c r="G6" s="8">
        <v>46143</v>
      </c>
      <c r="H6" s="9">
        <v>5</v>
      </c>
      <c r="I6" s="5" t="s">
        <v>15</v>
      </c>
      <c r="J6" s="5" t="s">
        <v>16</v>
      </c>
      <c r="K6" s="5" t="s">
        <v>88</v>
      </c>
      <c r="L6" s="5" t="s">
        <v>89</v>
      </c>
      <c r="M6" s="5" t="s">
        <v>187</v>
      </c>
      <c r="N6" s="24">
        <v>1</v>
      </c>
    </row>
    <row r="7" spans="1:14" outlineLevel="1" x14ac:dyDescent="0.25">
      <c r="A7" s="37"/>
      <c r="B7" s="36"/>
      <c r="C7" s="38"/>
      <c r="D7" s="32" t="s">
        <v>424</v>
      </c>
      <c r="E7" s="41"/>
      <c r="F7" s="39"/>
      <c r="G7" s="39"/>
      <c r="H7" s="35"/>
      <c r="I7" s="36"/>
      <c r="J7" s="36"/>
      <c r="K7" s="36"/>
      <c r="L7" s="36"/>
      <c r="M7" s="36"/>
      <c r="N7" s="36">
        <f>SUBTOTAL(9,N6:N6)</f>
        <v>1</v>
      </c>
    </row>
    <row r="8" spans="1:14" outlineLevel="2" x14ac:dyDescent="0.25">
      <c r="A8" s="4">
        <v>830100574</v>
      </c>
      <c r="B8" s="5" t="s">
        <v>264</v>
      </c>
      <c r="C8" s="6">
        <v>43000564</v>
      </c>
      <c r="D8" s="5" t="s">
        <v>273</v>
      </c>
      <c r="E8" s="7" t="s">
        <v>274</v>
      </c>
      <c r="F8" s="8">
        <v>44501</v>
      </c>
      <c r="G8" s="8">
        <v>46143</v>
      </c>
      <c r="H8" s="9">
        <v>5</v>
      </c>
      <c r="I8" s="5" t="s">
        <v>15</v>
      </c>
      <c r="J8" s="5" t="s">
        <v>16</v>
      </c>
      <c r="K8" s="5" t="s">
        <v>77</v>
      </c>
      <c r="L8" s="5" t="s">
        <v>74</v>
      </c>
      <c r="M8" s="5" t="s">
        <v>442</v>
      </c>
      <c r="N8" s="24">
        <v>1</v>
      </c>
    </row>
    <row r="9" spans="1:14" outlineLevel="1" x14ac:dyDescent="0.25">
      <c r="A9" s="37"/>
      <c r="B9" s="36"/>
      <c r="C9" s="38"/>
      <c r="D9" s="32" t="s">
        <v>425</v>
      </c>
      <c r="E9" s="33"/>
      <c r="F9" s="39"/>
      <c r="G9" s="39"/>
      <c r="H9" s="35"/>
      <c r="I9" s="36"/>
      <c r="J9" s="36"/>
      <c r="K9" s="36"/>
      <c r="L9" s="36"/>
      <c r="M9" s="36"/>
      <c r="N9" s="36">
        <f>SUBTOTAL(9,N8:N8)</f>
        <v>1</v>
      </c>
    </row>
    <row r="10" spans="1:14" outlineLevel="2" x14ac:dyDescent="0.25">
      <c r="A10" s="4">
        <v>830100574</v>
      </c>
      <c r="B10" s="5" t="s">
        <v>264</v>
      </c>
      <c r="C10" s="6">
        <v>93000689</v>
      </c>
      <c r="D10" s="5" t="s">
        <v>275</v>
      </c>
      <c r="E10" s="7" t="s">
        <v>276</v>
      </c>
      <c r="F10" s="8">
        <v>44136</v>
      </c>
      <c r="G10" s="8">
        <v>44317</v>
      </c>
      <c r="H10" s="9">
        <v>1</v>
      </c>
      <c r="I10" s="5" t="s">
        <v>15</v>
      </c>
      <c r="J10" s="5" t="s">
        <v>104</v>
      </c>
      <c r="K10" s="5" t="s">
        <v>277</v>
      </c>
      <c r="L10" s="5"/>
      <c r="M10" s="5" t="s">
        <v>208</v>
      </c>
      <c r="N10" s="24"/>
    </row>
    <row r="11" spans="1:14" outlineLevel="1" x14ac:dyDescent="0.25">
      <c r="A11" s="37"/>
      <c r="B11" s="36"/>
      <c r="C11" s="38"/>
      <c r="D11" s="32" t="s">
        <v>426</v>
      </c>
      <c r="E11" s="33"/>
      <c r="F11" s="39"/>
      <c r="G11" s="39"/>
      <c r="H11" s="35"/>
      <c r="I11" s="36"/>
      <c r="J11" s="36"/>
      <c r="K11" s="36"/>
      <c r="L11" s="36"/>
      <c r="M11" s="36"/>
      <c r="N11" s="36">
        <f>SUBTOTAL(9,N10:N10)</f>
        <v>0</v>
      </c>
    </row>
    <row r="12" spans="1:14" outlineLevel="2" x14ac:dyDescent="0.25">
      <c r="A12" s="4">
        <v>830100574</v>
      </c>
      <c r="B12" s="5" t="s">
        <v>264</v>
      </c>
      <c r="C12" s="6">
        <v>43000571</v>
      </c>
      <c r="D12" s="5" t="s">
        <v>278</v>
      </c>
      <c r="E12" s="7" t="s">
        <v>279</v>
      </c>
      <c r="F12" s="8">
        <v>44501</v>
      </c>
      <c r="G12" s="8">
        <v>46143</v>
      </c>
      <c r="H12" s="9">
        <v>5</v>
      </c>
      <c r="I12" s="5" t="s">
        <v>15</v>
      </c>
      <c r="J12" s="5" t="s">
        <v>16</v>
      </c>
      <c r="K12" s="5" t="s">
        <v>148</v>
      </c>
      <c r="L12" s="5" t="s">
        <v>149</v>
      </c>
      <c r="M12" s="5" t="s">
        <v>454</v>
      </c>
      <c r="N12" s="24">
        <v>2</v>
      </c>
    </row>
    <row r="13" spans="1:14" outlineLevel="1" x14ac:dyDescent="0.25">
      <c r="A13" s="37"/>
      <c r="B13" s="36"/>
      <c r="C13" s="38"/>
      <c r="D13" s="32" t="s">
        <v>427</v>
      </c>
      <c r="E13" s="33"/>
      <c r="F13" s="39"/>
      <c r="G13" s="39"/>
      <c r="H13" s="35"/>
      <c r="I13" s="36"/>
      <c r="J13" s="36"/>
      <c r="K13" s="36"/>
      <c r="L13" s="36"/>
      <c r="M13" s="36"/>
      <c r="N13" s="36">
        <f>SUBTOTAL(9,N12:N12)</f>
        <v>2</v>
      </c>
    </row>
    <row r="14" spans="1:14" outlineLevel="2" x14ac:dyDescent="0.25">
      <c r="A14" s="4">
        <v>830100574</v>
      </c>
      <c r="B14" s="5" t="s">
        <v>264</v>
      </c>
      <c r="C14" s="6">
        <v>43000593</v>
      </c>
      <c r="D14" s="5" t="s">
        <v>286</v>
      </c>
      <c r="E14" s="7" t="s">
        <v>287</v>
      </c>
      <c r="F14" s="8">
        <v>44136</v>
      </c>
      <c r="G14" s="8">
        <v>45778</v>
      </c>
      <c r="H14" s="9">
        <v>5</v>
      </c>
      <c r="I14" s="5" t="s">
        <v>15</v>
      </c>
      <c r="J14" s="5" t="s">
        <v>16</v>
      </c>
      <c r="K14" s="5" t="s">
        <v>30</v>
      </c>
      <c r="L14" s="5" t="s">
        <v>31</v>
      </c>
      <c r="M14" s="5" t="s">
        <v>479</v>
      </c>
      <c r="N14" s="24"/>
    </row>
    <row r="15" spans="1:14" outlineLevel="2" x14ac:dyDescent="0.25">
      <c r="A15" s="4">
        <v>830100574</v>
      </c>
      <c r="B15" s="5" t="s">
        <v>264</v>
      </c>
      <c r="C15" s="6">
        <v>43000593</v>
      </c>
      <c r="D15" s="5" t="s">
        <v>286</v>
      </c>
      <c r="E15" s="7" t="s">
        <v>287</v>
      </c>
      <c r="F15" s="8">
        <v>43770</v>
      </c>
      <c r="G15" s="8">
        <v>45413</v>
      </c>
      <c r="H15" s="9">
        <v>5</v>
      </c>
      <c r="I15" s="5" t="s">
        <v>15</v>
      </c>
      <c r="J15" s="5" t="s">
        <v>16</v>
      </c>
      <c r="K15" s="5" t="s">
        <v>20</v>
      </c>
      <c r="L15" s="5" t="s">
        <v>21</v>
      </c>
      <c r="M15" s="5" t="s">
        <v>71</v>
      </c>
      <c r="N15" s="24">
        <v>1</v>
      </c>
    </row>
    <row r="16" spans="1:14" outlineLevel="1" x14ac:dyDescent="0.25">
      <c r="A16" s="37"/>
      <c r="B16" s="36"/>
      <c r="C16" s="38"/>
      <c r="D16" s="32" t="s">
        <v>428</v>
      </c>
      <c r="E16" s="33"/>
      <c r="F16" s="39"/>
      <c r="G16" s="39"/>
      <c r="H16" s="35"/>
      <c r="I16" s="36"/>
      <c r="J16" s="36"/>
      <c r="K16" s="36"/>
      <c r="L16" s="36"/>
      <c r="M16" s="36"/>
      <c r="N16" s="36">
        <f>SUBTOTAL(9,N14:N15)</f>
        <v>1</v>
      </c>
    </row>
    <row r="17" spans="1:14" outlineLevel="2" x14ac:dyDescent="0.25">
      <c r="A17" s="4">
        <v>830100574</v>
      </c>
      <c r="B17" s="5" t="s">
        <v>264</v>
      </c>
      <c r="C17" s="6">
        <v>43001526</v>
      </c>
      <c r="D17" s="5" t="s">
        <v>288</v>
      </c>
      <c r="E17" s="7" t="s">
        <v>289</v>
      </c>
      <c r="F17" s="8">
        <v>43770</v>
      </c>
      <c r="G17" s="8">
        <v>45413</v>
      </c>
      <c r="H17" s="9">
        <v>5</v>
      </c>
      <c r="I17" s="5" t="s">
        <v>15</v>
      </c>
      <c r="J17" s="5" t="s">
        <v>104</v>
      </c>
      <c r="K17" s="5" t="s">
        <v>290</v>
      </c>
      <c r="L17" s="5"/>
      <c r="M17" s="5" t="s">
        <v>208</v>
      </c>
      <c r="N17" s="24">
        <v>1</v>
      </c>
    </row>
    <row r="18" spans="1:14" outlineLevel="1" x14ac:dyDescent="0.25">
      <c r="A18" s="37"/>
      <c r="B18" s="36"/>
      <c r="C18" s="38"/>
      <c r="D18" s="32" t="s">
        <v>429</v>
      </c>
      <c r="E18" s="33"/>
      <c r="F18" s="39"/>
      <c r="G18" s="39"/>
      <c r="H18" s="35"/>
      <c r="I18" s="36"/>
      <c r="J18" s="36"/>
      <c r="K18" s="36"/>
      <c r="L18" s="36"/>
      <c r="M18" s="36"/>
      <c r="N18" s="36">
        <f>SUBTOTAL(9,N17:N17)</f>
        <v>1</v>
      </c>
    </row>
    <row r="19" spans="1:14" outlineLevel="2" x14ac:dyDescent="0.25">
      <c r="A19" s="4">
        <v>830100574</v>
      </c>
      <c r="B19" s="5" t="s">
        <v>264</v>
      </c>
      <c r="C19" s="6">
        <v>43001986</v>
      </c>
      <c r="D19" s="5" t="s">
        <v>292</v>
      </c>
      <c r="E19" s="7" t="s">
        <v>293</v>
      </c>
      <c r="F19" s="8">
        <v>44501</v>
      </c>
      <c r="G19" s="8">
        <v>46143</v>
      </c>
      <c r="H19" s="9">
        <v>5</v>
      </c>
      <c r="I19" s="5" t="s">
        <v>15</v>
      </c>
      <c r="J19" s="5" t="s">
        <v>16</v>
      </c>
      <c r="K19" s="5" t="s">
        <v>88</v>
      </c>
      <c r="L19" s="5" t="s">
        <v>186</v>
      </c>
      <c r="M19" s="5" t="s">
        <v>294</v>
      </c>
      <c r="N19" s="24">
        <v>1</v>
      </c>
    </row>
    <row r="20" spans="1:14" outlineLevel="2" x14ac:dyDescent="0.25">
      <c r="A20" s="4">
        <v>830100574</v>
      </c>
      <c r="B20" s="5" t="s">
        <v>264</v>
      </c>
      <c r="C20" s="6">
        <v>43001986</v>
      </c>
      <c r="D20" s="5" t="s">
        <v>292</v>
      </c>
      <c r="E20" s="7" t="s">
        <v>293</v>
      </c>
      <c r="F20" s="8">
        <v>44501</v>
      </c>
      <c r="G20" s="8">
        <v>46143</v>
      </c>
      <c r="H20" s="9">
        <v>5</v>
      </c>
      <c r="I20" s="5" t="s">
        <v>15</v>
      </c>
      <c r="J20" s="5" t="s">
        <v>16</v>
      </c>
      <c r="K20" s="5" t="s">
        <v>88</v>
      </c>
      <c r="L20" s="5" t="s">
        <v>186</v>
      </c>
      <c r="M20" t="s">
        <v>532</v>
      </c>
      <c r="N20" s="24">
        <v>1</v>
      </c>
    </row>
    <row r="21" spans="1:14" outlineLevel="1" x14ac:dyDescent="0.25">
      <c r="A21" s="37"/>
      <c r="B21" s="36"/>
      <c r="C21" s="38"/>
      <c r="D21" s="32" t="s">
        <v>430</v>
      </c>
      <c r="E21" s="33"/>
      <c r="F21" s="39"/>
      <c r="G21" s="39"/>
      <c r="H21" s="35"/>
      <c r="I21" s="36"/>
      <c r="J21" s="36"/>
      <c r="K21" s="36"/>
      <c r="L21" s="36"/>
      <c r="M21" s="36"/>
      <c r="N21" s="36">
        <f>SUBTOTAL(9,N19:N20)</f>
        <v>2</v>
      </c>
    </row>
    <row r="22" spans="1:14" outlineLevel="2" x14ac:dyDescent="0.25">
      <c r="A22" s="4">
        <v>830100574</v>
      </c>
      <c r="B22" s="5" t="s">
        <v>264</v>
      </c>
      <c r="C22" s="6">
        <v>43000590</v>
      </c>
      <c r="D22" s="5" t="s">
        <v>295</v>
      </c>
      <c r="E22" s="7" t="s">
        <v>296</v>
      </c>
      <c r="F22" s="8">
        <v>43770</v>
      </c>
      <c r="G22" s="8">
        <v>45413</v>
      </c>
      <c r="H22" s="9">
        <v>5</v>
      </c>
      <c r="I22" s="5" t="s">
        <v>15</v>
      </c>
      <c r="J22" s="5" t="s">
        <v>16</v>
      </c>
      <c r="K22" s="5" t="s">
        <v>252</v>
      </c>
      <c r="L22" s="5" t="s">
        <v>253</v>
      </c>
      <c r="M22" s="5" t="s">
        <v>447</v>
      </c>
      <c r="N22" s="24"/>
    </row>
    <row r="23" spans="1:14" outlineLevel="2" x14ac:dyDescent="0.25">
      <c r="A23" s="4">
        <v>830100574</v>
      </c>
      <c r="B23" s="5" t="s">
        <v>264</v>
      </c>
      <c r="C23" s="6">
        <v>43000590</v>
      </c>
      <c r="D23" s="5" t="s">
        <v>295</v>
      </c>
      <c r="E23" s="7" t="s">
        <v>296</v>
      </c>
      <c r="F23" s="8">
        <v>43770</v>
      </c>
      <c r="G23" s="8">
        <v>45413</v>
      </c>
      <c r="H23" s="9">
        <v>5</v>
      </c>
      <c r="I23" s="5" t="s">
        <v>15</v>
      </c>
      <c r="J23" s="5" t="s">
        <v>16</v>
      </c>
      <c r="K23" s="5" t="s">
        <v>134</v>
      </c>
      <c r="L23" s="5" t="s">
        <v>135</v>
      </c>
      <c r="M23" s="5" t="s">
        <v>263</v>
      </c>
      <c r="N23" s="24">
        <v>1</v>
      </c>
    </row>
    <row r="24" spans="1:14" outlineLevel="2" x14ac:dyDescent="0.25">
      <c r="A24" s="4">
        <v>830100574</v>
      </c>
      <c r="B24" s="5" t="s">
        <v>264</v>
      </c>
      <c r="C24" s="6">
        <v>43000590</v>
      </c>
      <c r="D24" s="5" t="s">
        <v>295</v>
      </c>
      <c r="E24" s="7" t="s">
        <v>296</v>
      </c>
      <c r="F24" s="8">
        <v>44136</v>
      </c>
      <c r="G24" s="8">
        <v>45778</v>
      </c>
      <c r="H24" s="9">
        <v>5</v>
      </c>
      <c r="I24" s="5" t="s">
        <v>15</v>
      </c>
      <c r="J24" s="5" t="s">
        <v>16</v>
      </c>
      <c r="K24" s="5" t="s">
        <v>251</v>
      </c>
      <c r="L24" s="5" t="s">
        <v>31</v>
      </c>
      <c r="M24" s="5" t="s">
        <v>472</v>
      </c>
      <c r="N24" s="24"/>
    </row>
    <row r="25" spans="1:14" outlineLevel="1" x14ac:dyDescent="0.25">
      <c r="A25" s="37"/>
      <c r="B25" s="36"/>
      <c r="C25" s="38"/>
      <c r="D25" s="32" t="s">
        <v>431</v>
      </c>
      <c r="E25" s="33"/>
      <c r="F25" s="39"/>
      <c r="G25" s="39"/>
      <c r="H25" s="35"/>
      <c r="I25" s="36"/>
      <c r="J25" s="36"/>
      <c r="K25" s="36"/>
      <c r="L25" s="36"/>
      <c r="M25" s="36"/>
      <c r="N25" s="36">
        <f>SUBTOTAL(9,N22:N24)</f>
        <v>1</v>
      </c>
    </row>
    <row r="26" spans="1:14" outlineLevel="2" x14ac:dyDescent="0.25">
      <c r="A26" s="4">
        <v>830100574</v>
      </c>
      <c r="B26" s="5" t="s">
        <v>264</v>
      </c>
      <c r="C26" s="6">
        <v>43000561</v>
      </c>
      <c r="D26" s="5" t="s">
        <v>297</v>
      </c>
      <c r="E26" s="7" t="s">
        <v>298</v>
      </c>
      <c r="F26" s="8">
        <v>44501</v>
      </c>
      <c r="G26" s="8">
        <v>46143</v>
      </c>
      <c r="H26" s="9">
        <v>5</v>
      </c>
      <c r="I26" s="5" t="s">
        <v>15</v>
      </c>
      <c r="J26" s="5" t="s">
        <v>16</v>
      </c>
      <c r="K26" s="5" t="s">
        <v>80</v>
      </c>
      <c r="L26" s="5" t="s">
        <v>81</v>
      </c>
      <c r="M26" s="11" t="s">
        <v>460</v>
      </c>
      <c r="N26" s="24"/>
    </row>
    <row r="27" spans="1:14" outlineLevel="2" x14ac:dyDescent="0.25">
      <c r="A27" s="4">
        <v>830100574</v>
      </c>
      <c r="B27" s="5" t="s">
        <v>264</v>
      </c>
      <c r="C27" s="6">
        <v>43000561</v>
      </c>
      <c r="D27" s="5" t="s">
        <v>297</v>
      </c>
      <c r="E27" s="7" t="s">
        <v>298</v>
      </c>
      <c r="F27" s="8">
        <v>44501</v>
      </c>
      <c r="G27" s="8">
        <v>46143</v>
      </c>
      <c r="H27" s="9">
        <v>5</v>
      </c>
      <c r="I27" s="5" t="s">
        <v>15</v>
      </c>
      <c r="J27" s="5" t="s">
        <v>16</v>
      </c>
      <c r="K27" s="5" t="s">
        <v>80</v>
      </c>
      <c r="L27" s="5" t="s">
        <v>81</v>
      </c>
      <c r="M27" t="s">
        <v>475</v>
      </c>
      <c r="N27" s="24">
        <v>1</v>
      </c>
    </row>
    <row r="28" spans="1:14" outlineLevel="1" x14ac:dyDescent="0.25">
      <c r="A28" s="37"/>
      <c r="B28" s="36"/>
      <c r="C28" s="38"/>
      <c r="D28" s="32" t="s">
        <v>432</v>
      </c>
      <c r="E28" s="33"/>
      <c r="F28" s="39"/>
      <c r="G28" s="39"/>
      <c r="H28" s="35"/>
      <c r="I28" s="36"/>
      <c r="J28" s="36"/>
      <c r="K28" s="36"/>
      <c r="L28" s="36"/>
      <c r="M28" s="50"/>
      <c r="N28" s="36">
        <f>SUBTOTAL(9,N26:N26)</f>
        <v>0</v>
      </c>
    </row>
    <row r="29" spans="1:14" outlineLevel="2" x14ac:dyDescent="0.25">
      <c r="A29" s="4">
        <v>830100574</v>
      </c>
      <c r="B29" s="5" t="s">
        <v>264</v>
      </c>
      <c r="C29" s="6">
        <v>43001188</v>
      </c>
      <c r="D29" s="5" t="s">
        <v>300</v>
      </c>
      <c r="E29" s="7" t="s">
        <v>301</v>
      </c>
      <c r="F29" s="8">
        <v>44501</v>
      </c>
      <c r="G29" s="8">
        <v>46143</v>
      </c>
      <c r="H29" s="9">
        <v>5</v>
      </c>
      <c r="I29" s="5" t="s">
        <v>15</v>
      </c>
      <c r="J29" s="5" t="s">
        <v>16</v>
      </c>
      <c r="K29" s="5" t="s">
        <v>238</v>
      </c>
      <c r="L29" s="5" t="s">
        <v>26</v>
      </c>
      <c r="M29" s="5" t="s">
        <v>453</v>
      </c>
      <c r="N29" s="24">
        <v>1</v>
      </c>
    </row>
    <row r="30" spans="1:14" outlineLevel="1" x14ac:dyDescent="0.25">
      <c r="A30" s="37"/>
      <c r="B30" s="36"/>
      <c r="C30" s="38"/>
      <c r="D30" s="32" t="s">
        <v>433</v>
      </c>
      <c r="E30" s="33"/>
      <c r="F30" s="39"/>
      <c r="G30" s="39"/>
      <c r="H30" s="35"/>
      <c r="I30" s="36"/>
      <c r="J30" s="36"/>
      <c r="K30" s="36"/>
      <c r="L30" s="36"/>
      <c r="M30" s="36"/>
      <c r="N30" s="36">
        <f>SUBTOTAL(9,N29:N29)</f>
        <v>1</v>
      </c>
    </row>
    <row r="31" spans="1:14" outlineLevel="2" x14ac:dyDescent="0.25">
      <c r="A31" s="4">
        <v>830100574</v>
      </c>
      <c r="B31" s="5" t="s">
        <v>264</v>
      </c>
      <c r="C31" s="6">
        <v>43000602</v>
      </c>
      <c r="D31" s="5" t="s">
        <v>191</v>
      </c>
      <c r="E31" s="7" t="s">
        <v>304</v>
      </c>
      <c r="F31" s="8">
        <v>44136</v>
      </c>
      <c r="G31" s="8">
        <v>45778</v>
      </c>
      <c r="H31" s="9">
        <v>5</v>
      </c>
      <c r="I31" s="5" t="s">
        <v>15</v>
      </c>
      <c r="J31" s="5" t="s">
        <v>16</v>
      </c>
      <c r="K31" s="5" t="s">
        <v>305</v>
      </c>
      <c r="L31" s="5" t="s">
        <v>31</v>
      </c>
      <c r="M31" s="5" t="s">
        <v>478</v>
      </c>
      <c r="N31" s="24"/>
    </row>
    <row r="32" spans="1:14" outlineLevel="1" x14ac:dyDescent="0.25">
      <c r="A32" s="37"/>
      <c r="B32" s="36"/>
      <c r="C32" s="38"/>
      <c r="D32" s="32" t="s">
        <v>332</v>
      </c>
      <c r="E32" s="33"/>
      <c r="F32" s="39"/>
      <c r="G32" s="39"/>
      <c r="H32" s="35"/>
      <c r="I32" s="36"/>
      <c r="J32" s="36"/>
      <c r="K32" s="36"/>
      <c r="L32" s="36"/>
      <c r="M32" s="36"/>
      <c r="N32" s="36">
        <f>SUBTOTAL(9,N31:N31)</f>
        <v>0</v>
      </c>
    </row>
    <row r="33" spans="1:14" outlineLevel="2" x14ac:dyDescent="0.25">
      <c r="A33" s="4">
        <v>830100574</v>
      </c>
      <c r="B33" s="5" t="s">
        <v>264</v>
      </c>
      <c r="C33" s="6">
        <v>43000617</v>
      </c>
      <c r="D33" s="5" t="s">
        <v>312</v>
      </c>
      <c r="E33" s="21" t="s">
        <v>313</v>
      </c>
      <c r="F33" s="8">
        <v>44501</v>
      </c>
      <c r="G33" s="8">
        <v>46143</v>
      </c>
      <c r="H33" s="9">
        <v>5</v>
      </c>
      <c r="I33" s="5" t="s">
        <v>15</v>
      </c>
      <c r="J33" s="5" t="s">
        <v>16</v>
      </c>
      <c r="K33" s="5" t="s">
        <v>284</v>
      </c>
      <c r="L33" s="5" t="s">
        <v>285</v>
      </c>
      <c r="M33" s="5" t="s">
        <v>476</v>
      </c>
      <c r="N33" s="24">
        <v>1</v>
      </c>
    </row>
    <row r="34" spans="1:14" outlineLevel="1" x14ac:dyDescent="0.25">
      <c r="A34" s="37"/>
      <c r="B34" s="36"/>
      <c r="C34" s="38"/>
      <c r="D34" s="32" t="s">
        <v>434</v>
      </c>
      <c r="E34" s="41"/>
      <c r="F34" s="39"/>
      <c r="G34" s="39"/>
      <c r="H34" s="35"/>
      <c r="I34" s="36"/>
      <c r="J34" s="36"/>
      <c r="K34" s="36"/>
      <c r="L34" s="36"/>
      <c r="M34" s="36"/>
      <c r="N34" s="36">
        <f>SUBTOTAL(9,N33:N33)</f>
        <v>1</v>
      </c>
    </row>
    <row r="35" spans="1:14" x14ac:dyDescent="0.25">
      <c r="A35" s="37"/>
      <c r="B35" s="36"/>
      <c r="C35" s="38"/>
      <c r="D35" s="32" t="s">
        <v>348</v>
      </c>
      <c r="E35" s="41"/>
      <c r="F35" s="39"/>
      <c r="G35" s="39"/>
      <c r="H35" s="35"/>
      <c r="I35" s="36"/>
      <c r="J35" s="36"/>
      <c r="K35" s="36"/>
      <c r="L35" s="36"/>
      <c r="M35" s="36"/>
      <c r="N35" s="36">
        <f>SUBTOTAL(9,N2:N34)</f>
        <v>13</v>
      </c>
    </row>
  </sheetData>
  <autoFilter ref="A1:N3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text="P3" id="{C5A430E0-9215-4AB8-9223-715030A89337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2"/>
  <sheetViews>
    <sheetView topLeftCell="G1" workbookViewId="0">
      <selection activeCell="O12" sqref="O12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4.140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8.85546875" bestFit="1" customWidth="1"/>
    <col min="12" max="12" width="28.7109375" bestFit="1" customWidth="1"/>
    <col min="13" max="13" width="28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>
        <v>37871197200026</v>
      </c>
      <c r="B2" s="5" t="s">
        <v>323</v>
      </c>
      <c r="C2" s="6">
        <v>93000702</v>
      </c>
      <c r="D2" s="5" t="s">
        <v>324</v>
      </c>
      <c r="E2" s="7" t="s">
        <v>325</v>
      </c>
      <c r="F2" s="8">
        <v>44136</v>
      </c>
      <c r="G2" s="8">
        <v>44317</v>
      </c>
      <c r="H2" s="9">
        <v>1</v>
      </c>
      <c r="I2" s="5" t="s">
        <v>326</v>
      </c>
      <c r="J2" s="5" t="s">
        <v>104</v>
      </c>
      <c r="K2" s="5" t="s">
        <v>118</v>
      </c>
      <c r="L2" s="5"/>
      <c r="M2" s="5" t="s">
        <v>208</v>
      </c>
      <c r="N2" s="24"/>
    </row>
    <row r="3" spans="1:14" outlineLevel="1" x14ac:dyDescent="0.25">
      <c r="A3" s="37"/>
      <c r="B3" s="36"/>
      <c r="C3" s="38"/>
      <c r="D3" s="32" t="s">
        <v>439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0</v>
      </c>
    </row>
    <row r="4" spans="1:14" outlineLevel="2" x14ac:dyDescent="0.25">
      <c r="A4" s="4">
        <v>37871197200026</v>
      </c>
      <c r="B4" s="5" t="s">
        <v>323</v>
      </c>
      <c r="C4" s="6">
        <v>93000703</v>
      </c>
      <c r="D4" s="5" t="s">
        <v>327</v>
      </c>
      <c r="E4" s="7" t="s">
        <v>325</v>
      </c>
      <c r="F4" s="8">
        <v>44136</v>
      </c>
      <c r="G4" s="8">
        <v>44317</v>
      </c>
      <c r="H4" s="9">
        <v>1</v>
      </c>
      <c r="I4" s="5" t="s">
        <v>326</v>
      </c>
      <c r="J4" s="5" t="s">
        <v>104</v>
      </c>
      <c r="K4" s="5" t="s">
        <v>118</v>
      </c>
      <c r="L4" s="5"/>
      <c r="M4" s="5" t="s">
        <v>208</v>
      </c>
      <c r="N4" s="24"/>
    </row>
    <row r="5" spans="1:14" outlineLevel="1" x14ac:dyDescent="0.25">
      <c r="A5" s="37"/>
      <c r="B5" s="36"/>
      <c r="C5" s="38"/>
      <c r="D5" s="32" t="s">
        <v>440</v>
      </c>
      <c r="E5" s="33"/>
      <c r="F5" s="39"/>
      <c r="G5" s="39"/>
      <c r="H5" s="35"/>
      <c r="I5" s="36"/>
      <c r="J5" s="36"/>
      <c r="K5" s="36"/>
      <c r="L5" s="36"/>
      <c r="M5" s="36"/>
      <c r="N5" s="36">
        <f>SUBTOTAL(9,N4:N4)</f>
        <v>0</v>
      </c>
    </row>
    <row r="6" spans="1:14" outlineLevel="2" x14ac:dyDescent="0.25">
      <c r="A6" s="4">
        <v>37871197200026</v>
      </c>
      <c r="B6" s="5" t="s">
        <v>323</v>
      </c>
      <c r="C6" s="58"/>
      <c r="D6" s="55" t="s">
        <v>508</v>
      </c>
      <c r="E6" s="54" t="s">
        <v>509</v>
      </c>
      <c r="F6" s="56">
        <v>44866</v>
      </c>
      <c r="G6" s="56">
        <v>45047</v>
      </c>
      <c r="H6" s="57">
        <f t="shared" ref="H6" si="0">DATEDIF(F6,G6,"y")+1</f>
        <v>1</v>
      </c>
      <c r="I6" s="55" t="s">
        <v>15</v>
      </c>
      <c r="J6" s="55" t="s">
        <v>16</v>
      </c>
      <c r="K6" s="55" t="s">
        <v>510</v>
      </c>
      <c r="L6" s="5"/>
      <c r="M6" t="s">
        <v>511</v>
      </c>
      <c r="N6" s="24">
        <v>1</v>
      </c>
    </row>
    <row r="7" spans="1:14" outlineLevel="1" x14ac:dyDescent="0.25">
      <c r="A7" s="37"/>
      <c r="B7" s="36"/>
      <c r="C7" s="38"/>
      <c r="D7" s="32" t="s">
        <v>512</v>
      </c>
      <c r="E7" s="33"/>
      <c r="F7" s="39"/>
      <c r="G7" s="39"/>
      <c r="H7" s="35"/>
      <c r="I7" s="36"/>
      <c r="J7" s="36"/>
      <c r="K7" s="36"/>
      <c r="L7" s="36"/>
      <c r="M7" s="36"/>
      <c r="N7" s="36">
        <f>SUBTOTAL(9,N6:N6)</f>
        <v>1</v>
      </c>
    </row>
    <row r="8" spans="1:14" outlineLevel="2" x14ac:dyDescent="0.25">
      <c r="A8" s="4">
        <v>37871197200026</v>
      </c>
      <c r="B8" s="5" t="s">
        <v>323</v>
      </c>
      <c r="C8" s="58"/>
      <c r="D8" s="13" t="s">
        <v>550</v>
      </c>
      <c r="E8" s="15" t="s">
        <v>551</v>
      </c>
      <c r="F8" s="16">
        <v>44866</v>
      </c>
      <c r="G8" s="16">
        <v>45047</v>
      </c>
      <c r="H8" s="18">
        <v>1</v>
      </c>
      <c r="I8" s="13" t="s">
        <v>15</v>
      </c>
      <c r="J8" s="13" t="s">
        <v>16</v>
      </c>
      <c r="K8" s="13" t="s">
        <v>238</v>
      </c>
      <c r="L8" s="13"/>
      <c r="M8" s="24" t="s">
        <v>482</v>
      </c>
      <c r="N8" s="24">
        <v>1</v>
      </c>
    </row>
    <row r="9" spans="1:14" outlineLevel="1" x14ac:dyDescent="0.25">
      <c r="A9" s="37"/>
      <c r="B9" s="36"/>
      <c r="C9" s="38"/>
      <c r="D9" s="32" t="s">
        <v>558</v>
      </c>
      <c r="E9" s="33"/>
      <c r="F9" s="39"/>
      <c r="G9" s="39"/>
      <c r="H9" s="35"/>
      <c r="I9" s="36"/>
      <c r="J9" s="36"/>
      <c r="K9" s="36"/>
      <c r="L9" s="36"/>
      <c r="M9" s="36"/>
      <c r="N9" s="36">
        <f>SUBTOTAL(9,N8:N8)</f>
        <v>1</v>
      </c>
    </row>
    <row r="10" spans="1:14" outlineLevel="2" x14ac:dyDescent="0.25">
      <c r="A10" s="6">
        <v>130043664</v>
      </c>
      <c r="B10" s="5" t="s">
        <v>321</v>
      </c>
      <c r="C10" s="6">
        <v>43001297</v>
      </c>
      <c r="D10" s="5" t="s">
        <v>72</v>
      </c>
      <c r="E10" s="7" t="s">
        <v>322</v>
      </c>
      <c r="F10" s="8">
        <v>44501</v>
      </c>
      <c r="G10" s="8">
        <v>46143</v>
      </c>
      <c r="H10" s="9">
        <v>5</v>
      </c>
      <c r="I10" s="5" t="s">
        <v>15</v>
      </c>
      <c r="J10" s="5" t="s">
        <v>16</v>
      </c>
      <c r="K10" s="5" t="s">
        <v>77</v>
      </c>
      <c r="L10" s="5" t="s">
        <v>74</v>
      </c>
      <c r="M10" s="5" t="s">
        <v>442</v>
      </c>
      <c r="N10" s="24">
        <v>1</v>
      </c>
    </row>
    <row r="11" spans="1:14" outlineLevel="1" x14ac:dyDescent="0.25">
      <c r="A11" s="38"/>
      <c r="B11" s="36"/>
      <c r="C11" s="38"/>
      <c r="D11" s="32" t="s">
        <v>370</v>
      </c>
      <c r="E11" s="33"/>
      <c r="F11" s="39"/>
      <c r="G11" s="39"/>
      <c r="H11" s="35"/>
      <c r="I11" s="36"/>
      <c r="J11" s="36"/>
      <c r="K11" s="36"/>
      <c r="L11" s="36"/>
      <c r="M11" s="36"/>
      <c r="N11" s="36">
        <f>SUBTOTAL(9,N10:N10)</f>
        <v>1</v>
      </c>
    </row>
    <row r="12" spans="1:14" x14ac:dyDescent="0.25">
      <c r="A12" s="38"/>
      <c r="B12" s="36"/>
      <c r="C12" s="38"/>
      <c r="D12" s="32" t="s">
        <v>348</v>
      </c>
      <c r="E12" s="33"/>
      <c r="F12" s="39"/>
      <c r="G12" s="39"/>
      <c r="H12" s="35"/>
      <c r="I12" s="36"/>
      <c r="J12" s="36"/>
      <c r="K12" s="36"/>
      <c r="L12" s="36"/>
      <c r="M12" s="36"/>
      <c r="N12" s="36">
        <f>SUBTOTAL(9,N2:N11)</f>
        <v>3</v>
      </c>
    </row>
  </sheetData>
  <autoFilter ref="A1:N11"/>
  <conditionalFormatting sqref="C6:K6">
    <cfRule type="containsText" dxfId="6" priority="4" operator="containsText" text="P3">
      <formula>NOT(ISERROR(SEARCH("P3",C6)))</formula>
    </cfRule>
  </conditionalFormatting>
  <conditionalFormatting sqref="C8">
    <cfRule type="containsText" dxfId="5" priority="2" operator="containsText" text="P3">
      <formula>NOT(ISERROR(SEARCH("P3",C8)))</formula>
    </cfRule>
  </conditionalFormatting>
  <conditionalFormatting sqref="D8:L8">
    <cfRule type="containsText" dxfId="4" priority="1" operator="containsText" text="P3">
      <formula>NOT(ISERROR(SEARCH("P3",D8)))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P3" id="{E728160B-CB63-47D1-80E9-2DEB81761294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4"/>
  <sheetViews>
    <sheetView topLeftCell="G1" workbookViewId="0">
      <selection activeCell="H17" sqref="H1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7.8554687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8.7109375" bestFit="1" customWidth="1"/>
    <col min="12" max="12" width="29.28515625" bestFit="1" customWidth="1"/>
    <col min="13" max="13" width="34.85546875" bestFit="1" customWidth="1"/>
    <col min="14" max="14" width="10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12">
        <v>130785652</v>
      </c>
      <c r="B2" s="13" t="s">
        <v>315</v>
      </c>
      <c r="C2" s="14">
        <v>43001832</v>
      </c>
      <c r="D2" s="13" t="s">
        <v>316</v>
      </c>
      <c r="E2" s="54" t="s">
        <v>480</v>
      </c>
      <c r="F2" s="16">
        <v>44501</v>
      </c>
      <c r="G2" s="16">
        <v>46143</v>
      </c>
      <c r="H2" s="9">
        <v>5</v>
      </c>
      <c r="I2" s="13" t="s">
        <v>15</v>
      </c>
      <c r="J2" s="5" t="s">
        <v>16</v>
      </c>
      <c r="K2" s="13" t="s">
        <v>238</v>
      </c>
      <c r="L2" s="5" t="s">
        <v>26</v>
      </c>
      <c r="M2" s="13" t="s">
        <v>453</v>
      </c>
      <c r="N2" s="24">
        <v>1</v>
      </c>
    </row>
    <row r="3" spans="1:14" outlineLevel="1" x14ac:dyDescent="0.25">
      <c r="A3" s="29"/>
      <c r="B3" s="30"/>
      <c r="C3" s="31"/>
      <c r="D3" s="53" t="s">
        <v>435</v>
      </c>
      <c r="E3" s="45"/>
      <c r="F3" s="34"/>
      <c r="G3" s="34"/>
      <c r="H3" s="35"/>
      <c r="I3" s="30"/>
      <c r="J3" s="36"/>
      <c r="K3" s="30"/>
      <c r="L3" s="36"/>
      <c r="M3" s="30"/>
      <c r="N3" s="36">
        <f>SUBTOTAL(9,N2:N2)</f>
        <v>1</v>
      </c>
    </row>
    <row r="4" spans="1:14" outlineLevel="2" x14ac:dyDescent="0.25">
      <c r="A4" s="4">
        <v>130785652</v>
      </c>
      <c r="B4" s="5" t="s">
        <v>315</v>
      </c>
      <c r="C4" s="6">
        <v>93000149</v>
      </c>
      <c r="D4" s="5" t="s">
        <v>72</v>
      </c>
      <c r="E4" s="7" t="s">
        <v>317</v>
      </c>
      <c r="F4" s="8">
        <v>44136</v>
      </c>
      <c r="G4" s="8">
        <v>45778</v>
      </c>
      <c r="H4" s="9">
        <v>5</v>
      </c>
      <c r="I4" s="5" t="s">
        <v>15</v>
      </c>
      <c r="J4" s="5" t="s">
        <v>16</v>
      </c>
      <c r="K4" s="5" t="s">
        <v>73</v>
      </c>
      <c r="L4" s="5" t="s">
        <v>74</v>
      </c>
      <c r="M4" s="5" t="s">
        <v>443</v>
      </c>
      <c r="N4" s="24"/>
    </row>
    <row r="5" spans="1:14" outlineLevel="2" x14ac:dyDescent="0.25">
      <c r="A5" s="4">
        <v>130785652</v>
      </c>
      <c r="B5" s="5" t="s">
        <v>315</v>
      </c>
      <c r="C5" s="6">
        <v>93000149</v>
      </c>
      <c r="D5" s="5" t="s">
        <v>72</v>
      </c>
      <c r="E5" s="7" t="s">
        <v>317</v>
      </c>
      <c r="F5" s="8">
        <v>44136</v>
      </c>
      <c r="G5" s="8">
        <v>45778</v>
      </c>
      <c r="H5" s="9">
        <v>5</v>
      </c>
      <c r="I5" s="5" t="s">
        <v>15</v>
      </c>
      <c r="J5" s="5" t="s">
        <v>16</v>
      </c>
      <c r="K5" s="5" t="s">
        <v>75</v>
      </c>
      <c r="L5" s="5" t="s">
        <v>74</v>
      </c>
      <c r="M5" s="5" t="s">
        <v>442</v>
      </c>
      <c r="N5" s="24"/>
    </row>
    <row r="6" spans="1:14" outlineLevel="2" x14ac:dyDescent="0.25">
      <c r="A6" s="4">
        <v>130785652</v>
      </c>
      <c r="B6" s="5" t="s">
        <v>315</v>
      </c>
      <c r="C6" s="6">
        <v>93000149</v>
      </c>
      <c r="D6" s="5" t="s">
        <v>72</v>
      </c>
      <c r="E6" s="7" t="s">
        <v>317</v>
      </c>
      <c r="F6" s="8">
        <v>44501</v>
      </c>
      <c r="G6" s="8">
        <v>46143</v>
      </c>
      <c r="H6" s="9">
        <v>5</v>
      </c>
      <c r="I6" s="5" t="s">
        <v>15</v>
      </c>
      <c r="J6" s="5" t="s">
        <v>16</v>
      </c>
      <c r="K6" s="5" t="s">
        <v>77</v>
      </c>
      <c r="L6" s="5" t="s">
        <v>74</v>
      </c>
      <c r="M6" s="5" t="s">
        <v>443</v>
      </c>
      <c r="N6" s="24">
        <v>1</v>
      </c>
    </row>
    <row r="7" spans="1:14" outlineLevel="1" x14ac:dyDescent="0.25">
      <c r="A7" s="37"/>
      <c r="B7" s="36"/>
      <c r="C7" s="38"/>
      <c r="D7" s="32" t="s">
        <v>370</v>
      </c>
      <c r="E7" s="33"/>
      <c r="F7" s="39"/>
      <c r="G7" s="39"/>
      <c r="H7" s="35"/>
      <c r="I7" s="36"/>
      <c r="J7" s="36"/>
      <c r="K7" s="36"/>
      <c r="L7" s="36"/>
      <c r="M7" s="36"/>
      <c r="N7" s="36">
        <f>SUBTOTAL(9,N4:N6)</f>
        <v>1</v>
      </c>
    </row>
    <row r="8" spans="1:14" outlineLevel="2" x14ac:dyDescent="0.25">
      <c r="A8" s="4">
        <v>130785652</v>
      </c>
      <c r="B8" s="5" t="s">
        <v>315</v>
      </c>
      <c r="C8" s="6">
        <v>93000553</v>
      </c>
      <c r="D8" s="5" t="s">
        <v>149</v>
      </c>
      <c r="E8" s="7" t="s">
        <v>318</v>
      </c>
      <c r="F8" s="8">
        <v>44136</v>
      </c>
      <c r="G8" s="8">
        <v>45778</v>
      </c>
      <c r="H8" s="9">
        <v>5</v>
      </c>
      <c r="I8" s="5" t="s">
        <v>15</v>
      </c>
      <c r="J8" s="5" t="s">
        <v>16</v>
      </c>
      <c r="K8" s="5" t="s">
        <v>148</v>
      </c>
      <c r="L8" s="5" t="s">
        <v>149</v>
      </c>
      <c r="M8" s="5" t="s">
        <v>467</v>
      </c>
      <c r="N8" s="24">
        <v>1</v>
      </c>
    </row>
    <row r="9" spans="1:14" outlineLevel="1" x14ac:dyDescent="0.25">
      <c r="A9" s="37"/>
      <c r="B9" s="36"/>
      <c r="C9" s="38"/>
      <c r="D9" s="32" t="s">
        <v>343</v>
      </c>
      <c r="E9" s="33"/>
      <c r="F9" s="39"/>
      <c r="G9" s="39"/>
      <c r="H9" s="35"/>
      <c r="I9" s="36"/>
      <c r="J9" s="36"/>
      <c r="K9" s="36"/>
      <c r="L9" s="36"/>
      <c r="M9" s="36"/>
      <c r="N9" s="36">
        <f>SUBTOTAL(9,N8:N8)</f>
        <v>1</v>
      </c>
    </row>
    <row r="10" spans="1:14" outlineLevel="2" x14ac:dyDescent="0.25">
      <c r="A10" s="4">
        <v>130785652</v>
      </c>
      <c r="B10" s="5" t="s">
        <v>315</v>
      </c>
      <c r="C10" s="6">
        <v>93000034</v>
      </c>
      <c r="D10" s="5" t="s">
        <v>319</v>
      </c>
      <c r="E10" s="7" t="s">
        <v>320</v>
      </c>
      <c r="F10" s="8">
        <v>44501</v>
      </c>
      <c r="G10" s="8">
        <v>46143</v>
      </c>
      <c r="H10" s="9">
        <v>5</v>
      </c>
      <c r="I10" s="5" t="s">
        <v>15</v>
      </c>
      <c r="J10" s="5" t="s">
        <v>16</v>
      </c>
      <c r="K10" s="5" t="s">
        <v>134</v>
      </c>
      <c r="L10" s="5" t="s">
        <v>135</v>
      </c>
      <c r="M10" s="5" t="s">
        <v>263</v>
      </c>
      <c r="N10" s="24">
        <v>1</v>
      </c>
    </row>
    <row r="11" spans="1:14" outlineLevel="1" x14ac:dyDescent="0.25">
      <c r="A11" s="37"/>
      <c r="B11" s="36"/>
      <c r="C11" s="38"/>
      <c r="D11" s="32" t="s">
        <v>436</v>
      </c>
      <c r="E11" s="33"/>
      <c r="F11" s="39"/>
      <c r="G11" s="39"/>
      <c r="H11" s="35"/>
      <c r="I11" s="36"/>
      <c r="J11" s="36"/>
      <c r="K11" s="36"/>
      <c r="L11" s="36"/>
      <c r="M11" s="36"/>
      <c r="N11" s="36">
        <f>SUBTOTAL(9,N10:N10)</f>
        <v>1</v>
      </c>
    </row>
    <row r="12" spans="1:14" outlineLevel="2" x14ac:dyDescent="0.25">
      <c r="A12" s="4">
        <v>130785652</v>
      </c>
      <c r="B12" s="5" t="s">
        <v>315</v>
      </c>
      <c r="C12" s="14">
        <v>43001836</v>
      </c>
      <c r="D12" s="13" t="s">
        <v>487</v>
      </c>
      <c r="E12" s="15" t="s">
        <v>488</v>
      </c>
      <c r="F12" s="16">
        <v>43770</v>
      </c>
      <c r="G12" s="16">
        <v>45413</v>
      </c>
      <c r="H12" s="18">
        <f t="shared" ref="H12" si="0">DATEDIF(F12,G12,"y")+1</f>
        <v>5</v>
      </c>
      <c r="I12" s="13" t="s">
        <v>15</v>
      </c>
      <c r="J12" s="13" t="s">
        <v>16</v>
      </c>
      <c r="K12" s="13" t="s">
        <v>66</v>
      </c>
      <c r="L12" s="13" t="s">
        <v>67</v>
      </c>
      <c r="M12" s="24" t="s">
        <v>115</v>
      </c>
      <c r="N12" s="24">
        <v>1</v>
      </c>
    </row>
    <row r="13" spans="1:14" outlineLevel="1" x14ac:dyDescent="0.25">
      <c r="A13" s="37"/>
      <c r="B13" s="36"/>
      <c r="C13" s="38"/>
      <c r="D13" s="32" t="s">
        <v>489</v>
      </c>
      <c r="E13" s="33"/>
      <c r="F13" s="39"/>
      <c r="G13" s="39"/>
      <c r="H13" s="35"/>
      <c r="I13" s="36"/>
      <c r="J13" s="36"/>
      <c r="K13" s="36"/>
      <c r="L13" s="36"/>
      <c r="M13" s="36"/>
      <c r="N13" s="36">
        <f>SUBTOTAL(9,N12:N12)</f>
        <v>1</v>
      </c>
    </row>
    <row r="14" spans="1:14" x14ac:dyDescent="0.25">
      <c r="A14" s="37"/>
      <c r="B14" s="36"/>
      <c r="C14" s="38"/>
      <c r="D14" s="32" t="s">
        <v>348</v>
      </c>
      <c r="E14" s="33"/>
      <c r="F14" s="39"/>
      <c r="G14" s="39"/>
      <c r="H14" s="35"/>
      <c r="I14" s="36"/>
      <c r="J14" s="36"/>
      <c r="K14" s="36"/>
      <c r="L14" s="36"/>
      <c r="M14" s="36"/>
      <c r="N14" s="36">
        <f>SUBTOTAL(9,N2:N13)</f>
        <v>5</v>
      </c>
    </row>
  </sheetData>
  <autoFilter ref="A1:N11"/>
  <conditionalFormatting sqref="E2">
    <cfRule type="containsText" dxfId="2" priority="3" operator="containsText" text="P3">
      <formula>NOT(ISERROR(SEARCH("P3",E2)))</formula>
    </cfRule>
  </conditionalFormatting>
  <conditionalFormatting sqref="C12:J12 L12">
    <cfRule type="containsText" dxfId="1" priority="2" operator="containsText" text="P3">
      <formula>NOT(ISERROR(SEARCH("P3",C12)))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text="P3" id="{39A36F5F-5642-42A3-B555-6C673F8D2BA3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"/>
  <sheetViews>
    <sheetView topLeftCell="F1" workbookViewId="0">
      <selection activeCell="K13" sqref="K13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1.7109375" bestFit="1" customWidth="1"/>
    <col min="5" max="5" width="32.855468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10" bestFit="1" customWidth="1"/>
    <col min="13" max="13" width="27.8554687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>
        <v>130000516</v>
      </c>
      <c r="B2" s="5" t="s">
        <v>27</v>
      </c>
      <c r="C2" s="6">
        <v>43001973</v>
      </c>
      <c r="D2" s="5" t="s">
        <v>28</v>
      </c>
      <c r="E2" s="7" t="s">
        <v>29</v>
      </c>
      <c r="F2" s="8">
        <v>44136</v>
      </c>
      <c r="G2" s="8">
        <v>45778</v>
      </c>
      <c r="H2" s="9">
        <v>5</v>
      </c>
      <c r="I2" s="5" t="s">
        <v>15</v>
      </c>
      <c r="J2" s="5" t="s">
        <v>16</v>
      </c>
      <c r="K2" s="5" t="s">
        <v>30</v>
      </c>
      <c r="L2" s="5" t="s">
        <v>31</v>
      </c>
      <c r="M2" s="5" t="s">
        <v>457</v>
      </c>
      <c r="N2" s="24">
        <v>1</v>
      </c>
    </row>
    <row r="3" spans="1:14" outlineLevel="1" x14ac:dyDescent="0.25">
      <c r="A3" s="37"/>
      <c r="B3" s="36"/>
      <c r="C3" s="38"/>
      <c r="D3" s="32" t="s">
        <v>355</v>
      </c>
      <c r="E3" s="33"/>
      <c r="F3" s="39"/>
      <c r="G3" s="39"/>
      <c r="H3" s="35"/>
      <c r="I3" s="36"/>
      <c r="J3" s="36"/>
      <c r="K3" s="36"/>
      <c r="L3" s="36"/>
      <c r="M3" s="36"/>
      <c r="N3" s="62">
        <f>SUBTOTAL(9,N2:N2)</f>
        <v>1</v>
      </c>
    </row>
    <row r="4" spans="1:14" outlineLevel="2" x14ac:dyDescent="0.25">
      <c r="A4" s="4">
        <v>130000516</v>
      </c>
      <c r="B4" s="5" t="s">
        <v>27</v>
      </c>
      <c r="C4" s="6">
        <v>43001777</v>
      </c>
      <c r="D4" s="5" t="s">
        <v>129</v>
      </c>
      <c r="E4" s="7" t="s">
        <v>552</v>
      </c>
      <c r="F4" s="8">
        <v>44866</v>
      </c>
      <c r="G4" s="8">
        <v>45047</v>
      </c>
      <c r="H4" s="9">
        <v>1</v>
      </c>
      <c r="I4" s="5" t="s">
        <v>15</v>
      </c>
      <c r="J4" s="5" t="s">
        <v>16</v>
      </c>
      <c r="K4" s="5" t="s">
        <v>34</v>
      </c>
      <c r="L4" s="5" t="s">
        <v>35</v>
      </c>
      <c r="M4" s="5" t="s">
        <v>36</v>
      </c>
      <c r="N4" s="24">
        <v>0</v>
      </c>
    </row>
    <row r="5" spans="1:14" outlineLevel="1" x14ac:dyDescent="0.25">
      <c r="A5" s="37"/>
      <c r="B5" s="36"/>
      <c r="C5" s="38"/>
      <c r="D5" s="32" t="s">
        <v>356</v>
      </c>
      <c r="E5" s="33"/>
      <c r="F5" s="39"/>
      <c r="G5" s="39"/>
      <c r="H5" s="35"/>
      <c r="I5" s="36"/>
      <c r="J5" s="36"/>
      <c r="K5" s="36"/>
      <c r="L5" s="36"/>
      <c r="M5" s="36"/>
      <c r="N5" s="62">
        <f>SUBTOTAL(9,N4:N4)</f>
        <v>0</v>
      </c>
    </row>
    <row r="6" spans="1:14" x14ac:dyDescent="0.25">
      <c r="A6" s="37"/>
      <c r="B6" s="36"/>
      <c r="C6" s="38"/>
      <c r="D6" s="32" t="s">
        <v>348</v>
      </c>
      <c r="E6" s="33"/>
      <c r="F6" s="39"/>
      <c r="G6" s="39"/>
      <c r="H6" s="35"/>
      <c r="I6" s="36"/>
      <c r="J6" s="36"/>
      <c r="K6" s="36"/>
      <c r="L6" s="36"/>
      <c r="M6" s="36"/>
      <c r="N6" s="62">
        <f>SUBTOTAL(9,N2:N5)</f>
        <v>1</v>
      </c>
    </row>
  </sheetData>
  <autoFilter ref="A1:N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P3" id="{9DDDEC9A-6C7F-4C07-9A25-60B8CB769CE3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"/>
  <sheetViews>
    <sheetView topLeftCell="F1" workbookViewId="0">
      <selection activeCell="O1" sqref="O1:O104857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9.28515625" bestFit="1" customWidth="1"/>
    <col min="5" max="5" width="33.4257812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9.5703125" bestFit="1" customWidth="1"/>
    <col min="12" max="12" width="4.28515625" bestFit="1" customWidth="1"/>
    <col min="13" max="13" width="28.4257812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6">
        <v>130002827</v>
      </c>
      <c r="B2" s="5" t="s">
        <v>61</v>
      </c>
      <c r="C2" s="6">
        <v>43002043</v>
      </c>
      <c r="D2" s="5" t="s">
        <v>62</v>
      </c>
      <c r="E2" s="7" t="s">
        <v>63</v>
      </c>
      <c r="F2" s="8">
        <v>44501</v>
      </c>
      <c r="G2" s="8">
        <v>46143</v>
      </c>
      <c r="H2" s="9">
        <v>5</v>
      </c>
      <c r="I2" s="5" t="s">
        <v>15</v>
      </c>
      <c r="J2" s="5" t="s">
        <v>16</v>
      </c>
      <c r="K2" s="5" t="s">
        <v>34</v>
      </c>
      <c r="L2" s="5"/>
      <c r="M2" s="5" t="s">
        <v>36</v>
      </c>
      <c r="N2" s="24">
        <v>1</v>
      </c>
    </row>
    <row r="3" spans="1:14" outlineLevel="2" x14ac:dyDescent="0.25">
      <c r="A3" s="6">
        <v>130002827</v>
      </c>
      <c r="B3" s="5" t="s">
        <v>61</v>
      </c>
      <c r="C3" s="6">
        <v>43002043</v>
      </c>
      <c r="D3" s="5" t="s">
        <v>62</v>
      </c>
      <c r="E3" s="7" t="s">
        <v>63</v>
      </c>
      <c r="F3" s="8">
        <v>44501</v>
      </c>
      <c r="G3" s="8">
        <v>46143</v>
      </c>
      <c r="H3" s="9">
        <v>5</v>
      </c>
      <c r="I3" s="5" t="s">
        <v>15</v>
      </c>
      <c r="J3" s="5" t="s">
        <v>16</v>
      </c>
      <c r="K3" s="5" t="s">
        <v>37</v>
      </c>
      <c r="L3" s="5"/>
      <c r="M3" s="5" t="s">
        <v>36</v>
      </c>
      <c r="N3" s="24">
        <v>1</v>
      </c>
    </row>
    <row r="4" spans="1:14" outlineLevel="1" x14ac:dyDescent="0.25">
      <c r="A4" s="38"/>
      <c r="B4" s="36"/>
      <c r="C4" s="38"/>
      <c r="D4" s="32" t="s">
        <v>357</v>
      </c>
      <c r="E4" s="33"/>
      <c r="F4" s="39"/>
      <c r="G4" s="39"/>
      <c r="H4" s="35"/>
      <c r="I4" s="36"/>
      <c r="J4" s="36"/>
      <c r="K4" s="36"/>
      <c r="L4" s="36"/>
      <c r="M4" s="36"/>
      <c r="N4" s="36">
        <f>SUBTOTAL(9,N2:N3)</f>
        <v>2</v>
      </c>
    </row>
    <row r="5" spans="1:14" outlineLevel="2" x14ac:dyDescent="0.25">
      <c r="A5" s="6">
        <v>130002827</v>
      </c>
      <c r="B5" s="5" t="s">
        <v>61</v>
      </c>
      <c r="C5" s="6">
        <v>43000896</v>
      </c>
      <c r="D5" s="5" t="s">
        <v>82</v>
      </c>
      <c r="E5" s="7" t="s">
        <v>83</v>
      </c>
      <c r="F5" s="8">
        <v>44501</v>
      </c>
      <c r="G5" s="8">
        <v>46143</v>
      </c>
      <c r="H5" s="9">
        <v>5</v>
      </c>
      <c r="I5" s="5" t="s">
        <v>15</v>
      </c>
      <c r="J5" s="5" t="s">
        <v>16</v>
      </c>
      <c r="K5" s="5" t="s">
        <v>77</v>
      </c>
      <c r="L5" s="5"/>
      <c r="M5" s="5" t="s">
        <v>458</v>
      </c>
      <c r="N5" s="24">
        <v>1</v>
      </c>
    </row>
    <row r="6" spans="1:14" outlineLevel="1" x14ac:dyDescent="0.25">
      <c r="A6" s="38"/>
      <c r="B6" s="36"/>
      <c r="C6" s="38"/>
      <c r="D6" s="32" t="s">
        <v>358</v>
      </c>
      <c r="E6" s="33"/>
      <c r="F6" s="39"/>
      <c r="G6" s="39"/>
      <c r="H6" s="35"/>
      <c r="I6" s="36"/>
      <c r="J6" s="36"/>
      <c r="K6" s="36"/>
      <c r="L6" s="36"/>
      <c r="M6" s="36"/>
      <c r="N6" s="36">
        <f>SUBTOTAL(9,N5:N5)</f>
        <v>1</v>
      </c>
    </row>
    <row r="7" spans="1:14" outlineLevel="2" x14ac:dyDescent="0.25">
      <c r="A7" s="6">
        <v>130002827</v>
      </c>
      <c r="B7" s="5" t="s">
        <v>61</v>
      </c>
      <c r="C7" s="6">
        <v>93000125</v>
      </c>
      <c r="D7" s="5" t="s">
        <v>101</v>
      </c>
      <c r="E7" s="7" t="s">
        <v>122</v>
      </c>
      <c r="F7" s="8">
        <v>43770</v>
      </c>
      <c r="G7" s="8">
        <v>45413</v>
      </c>
      <c r="H7" s="9">
        <v>5</v>
      </c>
      <c r="I7" s="5" t="s">
        <v>15</v>
      </c>
      <c r="J7" s="5" t="s">
        <v>16</v>
      </c>
      <c r="K7" s="5" t="s">
        <v>100</v>
      </c>
      <c r="L7" s="5"/>
      <c r="M7" s="5" t="s">
        <v>459</v>
      </c>
      <c r="N7" s="24">
        <v>1</v>
      </c>
    </row>
    <row r="8" spans="1:14" outlineLevel="1" x14ac:dyDescent="0.25">
      <c r="A8" s="38"/>
      <c r="B8" s="36"/>
      <c r="C8" s="38"/>
      <c r="D8" s="32" t="s">
        <v>359</v>
      </c>
      <c r="E8" s="33"/>
      <c r="F8" s="39"/>
      <c r="G8" s="39"/>
      <c r="H8" s="35"/>
      <c r="I8" s="36"/>
      <c r="J8" s="36"/>
      <c r="K8" s="36"/>
      <c r="L8" s="36"/>
      <c r="M8" s="36"/>
      <c r="N8" s="36">
        <f>SUBTOTAL(9,N7:N7)</f>
        <v>1</v>
      </c>
    </row>
    <row r="9" spans="1:14" outlineLevel="2" x14ac:dyDescent="0.25">
      <c r="A9" s="6">
        <v>130002827</v>
      </c>
      <c r="B9" s="5" t="s">
        <v>61</v>
      </c>
      <c r="C9" s="6">
        <v>43000886</v>
      </c>
      <c r="D9" s="5" t="s">
        <v>125</v>
      </c>
      <c r="E9" s="7" t="s">
        <v>126</v>
      </c>
      <c r="F9" s="8">
        <v>44501</v>
      </c>
      <c r="G9" s="8">
        <v>46143</v>
      </c>
      <c r="H9" s="9">
        <v>5</v>
      </c>
      <c r="I9" s="5" t="s">
        <v>15</v>
      </c>
      <c r="J9" s="5" t="s">
        <v>16</v>
      </c>
      <c r="K9" s="5" t="s">
        <v>20</v>
      </c>
      <c r="L9" s="5"/>
      <c r="M9" s="5" t="s">
        <v>71</v>
      </c>
      <c r="N9" s="24"/>
    </row>
    <row r="10" spans="1:14" outlineLevel="1" x14ac:dyDescent="0.25">
      <c r="A10" s="38"/>
      <c r="B10" s="36"/>
      <c r="C10" s="38"/>
      <c r="D10" s="32" t="s">
        <v>360</v>
      </c>
      <c r="E10" s="33"/>
      <c r="F10" s="39"/>
      <c r="G10" s="39"/>
      <c r="H10" s="35"/>
      <c r="I10" s="36"/>
      <c r="J10" s="36"/>
      <c r="K10" s="36"/>
      <c r="L10" s="36"/>
      <c r="M10" s="36"/>
      <c r="N10" s="36">
        <f>SUBTOTAL(9,N9:N9)</f>
        <v>0</v>
      </c>
    </row>
    <row r="11" spans="1:14" outlineLevel="2" x14ac:dyDescent="0.25">
      <c r="A11" s="6">
        <v>130002827</v>
      </c>
      <c r="B11" s="5" t="s">
        <v>61</v>
      </c>
      <c r="C11" s="6">
        <v>43002044</v>
      </c>
      <c r="D11" s="5" t="s">
        <v>42</v>
      </c>
      <c r="E11" s="7" t="s">
        <v>150</v>
      </c>
      <c r="F11" s="8">
        <v>44501</v>
      </c>
      <c r="G11" s="8">
        <v>46143</v>
      </c>
      <c r="H11" s="9">
        <v>5</v>
      </c>
      <c r="I11" s="5" t="s">
        <v>15</v>
      </c>
      <c r="J11" s="5" t="s">
        <v>16</v>
      </c>
      <c r="K11" s="5" t="s">
        <v>151</v>
      </c>
      <c r="L11" s="5"/>
      <c r="M11" s="5" t="s">
        <v>71</v>
      </c>
      <c r="N11" s="24"/>
    </row>
    <row r="12" spans="1:14" outlineLevel="1" x14ac:dyDescent="0.25">
      <c r="A12" s="38"/>
      <c r="B12" s="36"/>
      <c r="C12" s="38"/>
      <c r="D12" s="32" t="s">
        <v>361</v>
      </c>
      <c r="E12" s="33"/>
      <c r="F12" s="39"/>
      <c r="G12" s="39"/>
      <c r="H12" s="35"/>
      <c r="I12" s="36"/>
      <c r="J12" s="36"/>
      <c r="K12" s="36"/>
      <c r="L12" s="36"/>
      <c r="M12" s="36"/>
      <c r="N12" s="36">
        <f>SUBTOTAL(9,N11:N11)</f>
        <v>0</v>
      </c>
    </row>
    <row r="13" spans="1:14" outlineLevel="2" x14ac:dyDescent="0.25">
      <c r="A13" s="6">
        <v>130002827</v>
      </c>
      <c r="B13" s="5" t="s">
        <v>61</v>
      </c>
      <c r="C13" s="58">
        <v>43001937</v>
      </c>
      <c r="D13" s="55" t="s">
        <v>316</v>
      </c>
      <c r="E13" s="54" t="s">
        <v>481</v>
      </c>
      <c r="F13" s="56">
        <v>43770</v>
      </c>
      <c r="G13" s="56">
        <v>45413</v>
      </c>
      <c r="H13" s="57">
        <f t="shared" ref="H13" si="0">DATEDIF(F13,G13,"y")+1</f>
        <v>5</v>
      </c>
      <c r="I13" s="55" t="s">
        <v>15</v>
      </c>
      <c r="J13" s="55" t="s">
        <v>16</v>
      </c>
      <c r="K13" s="55" t="s">
        <v>238</v>
      </c>
      <c r="L13" s="5"/>
      <c r="M13" t="s">
        <v>482</v>
      </c>
      <c r="N13" s="24">
        <v>1</v>
      </c>
    </row>
    <row r="14" spans="1:14" ht="15.75" outlineLevel="1" x14ac:dyDescent="0.25">
      <c r="A14" s="38"/>
      <c r="B14" s="36"/>
      <c r="C14" s="38"/>
      <c r="D14" s="40" t="s">
        <v>435</v>
      </c>
      <c r="E14" s="43"/>
      <c r="F14" s="39"/>
      <c r="G14" s="39"/>
      <c r="H14" s="35"/>
      <c r="I14" s="36"/>
      <c r="J14" s="36"/>
      <c r="K14" s="36"/>
      <c r="L14" s="36"/>
      <c r="M14" s="36"/>
      <c r="N14" s="36">
        <f>SUBTOTAL(9,N13:N13)</f>
        <v>1</v>
      </c>
    </row>
    <row r="15" spans="1:14" ht="15.75" x14ac:dyDescent="0.25">
      <c r="A15" s="38"/>
      <c r="B15" s="36"/>
      <c r="C15" s="38"/>
      <c r="D15" s="40" t="s">
        <v>348</v>
      </c>
      <c r="E15" s="43"/>
      <c r="F15" s="39"/>
      <c r="G15" s="39"/>
      <c r="H15" s="35"/>
      <c r="I15" s="36"/>
      <c r="J15" s="36"/>
      <c r="K15" s="36"/>
      <c r="L15" s="36"/>
      <c r="M15" s="36"/>
      <c r="N15" s="36">
        <f>SUBTOTAL(9,N2:N14)</f>
        <v>5</v>
      </c>
    </row>
  </sheetData>
  <autoFilter ref="A1:N12"/>
  <conditionalFormatting sqref="D13:E13">
    <cfRule type="containsText" dxfId="44" priority="2" operator="containsText" text="P3">
      <formula>NOT(ISERROR(SEARCH("P3",D13)))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text="P3" id="{0813F20D-F4D0-42AE-ADB9-D60E25BFA95C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2"/>
  <sheetViews>
    <sheetView topLeftCell="G1" workbookViewId="0">
      <selection activeCell="O1" sqref="O1:O104857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1.28515625" bestFit="1" customWidth="1"/>
    <col min="5" max="5" width="34.570312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20.7109375" bestFit="1" customWidth="1"/>
    <col min="12" max="12" width="23" bestFit="1" customWidth="1"/>
    <col min="13" max="13" width="32.710937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ht="15.75" outlineLevel="2" x14ac:dyDescent="0.25">
      <c r="A2" s="12">
        <v>130000565</v>
      </c>
      <c r="B2" s="13" t="s">
        <v>112</v>
      </c>
      <c r="C2" s="14">
        <v>43000780</v>
      </c>
      <c r="D2" s="13" t="s">
        <v>113</v>
      </c>
      <c r="E2" s="15" t="s">
        <v>114</v>
      </c>
      <c r="F2" s="16">
        <v>44501</v>
      </c>
      <c r="G2" s="16">
        <v>46143</v>
      </c>
      <c r="H2" s="18">
        <v>5</v>
      </c>
      <c r="I2" s="13" t="s">
        <v>15</v>
      </c>
      <c r="J2" s="5" t="s">
        <v>16</v>
      </c>
      <c r="K2" s="13" t="s">
        <v>66</v>
      </c>
      <c r="L2" s="13" t="s">
        <v>67</v>
      </c>
      <c r="M2" s="13" t="s">
        <v>115</v>
      </c>
      <c r="N2" s="69">
        <v>1</v>
      </c>
    </row>
    <row r="3" spans="1:14" outlineLevel="1" x14ac:dyDescent="0.25">
      <c r="A3" s="29"/>
      <c r="B3" s="30"/>
      <c r="C3" s="31"/>
      <c r="D3" s="44" t="s">
        <v>363</v>
      </c>
      <c r="E3" s="45"/>
      <c r="F3" s="34"/>
      <c r="G3" s="34"/>
      <c r="H3" s="46"/>
      <c r="I3" s="30"/>
      <c r="J3" s="36"/>
      <c r="K3" s="30"/>
      <c r="L3" s="30"/>
      <c r="M3" s="30"/>
      <c r="N3" s="36">
        <f>SUBTOTAL(9,N2:N2)</f>
        <v>1</v>
      </c>
    </row>
    <row r="4" spans="1:14" ht="15.75" outlineLevel="2" x14ac:dyDescent="0.25">
      <c r="A4" s="4">
        <v>130000565</v>
      </c>
      <c r="B4" s="5" t="s">
        <v>112</v>
      </c>
      <c r="C4" s="6">
        <v>93000590</v>
      </c>
      <c r="D4" s="5" t="s">
        <v>120</v>
      </c>
      <c r="E4" s="7" t="s">
        <v>121</v>
      </c>
      <c r="F4" s="8">
        <v>44136</v>
      </c>
      <c r="G4" s="8">
        <v>45778</v>
      </c>
      <c r="H4" s="9">
        <v>5</v>
      </c>
      <c r="I4" s="5" t="s">
        <v>15</v>
      </c>
      <c r="J4" s="5" t="s">
        <v>104</v>
      </c>
      <c r="K4" s="5" t="s">
        <v>108</v>
      </c>
      <c r="L4" s="5"/>
      <c r="M4" s="20" t="s">
        <v>208</v>
      </c>
      <c r="N4" s="69">
        <v>2</v>
      </c>
    </row>
    <row r="5" spans="1:14" outlineLevel="1" x14ac:dyDescent="0.25">
      <c r="A5" s="37"/>
      <c r="B5" s="36"/>
      <c r="C5" s="38"/>
      <c r="D5" s="32" t="s">
        <v>364</v>
      </c>
      <c r="E5" s="33"/>
      <c r="F5" s="39"/>
      <c r="G5" s="39"/>
      <c r="H5" s="35"/>
      <c r="I5" s="36"/>
      <c r="J5" s="36"/>
      <c r="K5" s="36"/>
      <c r="L5" s="36"/>
      <c r="M5" s="42"/>
      <c r="N5" s="36">
        <f>SUBTOTAL(9,N4:N4)</f>
        <v>2</v>
      </c>
    </row>
    <row r="6" spans="1:14" ht="15.75" outlineLevel="2" x14ac:dyDescent="0.25">
      <c r="A6" s="4">
        <v>130000565</v>
      </c>
      <c r="B6" s="5" t="s">
        <v>112</v>
      </c>
      <c r="C6" s="6">
        <v>43000813</v>
      </c>
      <c r="D6" s="5" t="s">
        <v>142</v>
      </c>
      <c r="E6" s="7" t="s">
        <v>157</v>
      </c>
      <c r="F6" s="8">
        <v>43770</v>
      </c>
      <c r="G6" s="8">
        <v>45413</v>
      </c>
      <c r="H6" s="9">
        <v>5</v>
      </c>
      <c r="I6" s="5" t="s">
        <v>15</v>
      </c>
      <c r="J6" s="5" t="s">
        <v>16</v>
      </c>
      <c r="K6" s="5" t="s">
        <v>144</v>
      </c>
      <c r="L6" s="5" t="s">
        <v>145</v>
      </c>
      <c r="M6" s="5" t="s">
        <v>178</v>
      </c>
      <c r="N6" s="69">
        <v>1</v>
      </c>
    </row>
    <row r="7" spans="1:14" outlineLevel="1" x14ac:dyDescent="0.25">
      <c r="A7" s="37"/>
      <c r="B7" s="36"/>
      <c r="C7" s="38"/>
      <c r="D7" s="32" t="s">
        <v>362</v>
      </c>
      <c r="E7" s="33"/>
      <c r="F7" s="39"/>
      <c r="G7" s="39"/>
      <c r="H7" s="35"/>
      <c r="I7" s="36"/>
      <c r="J7" s="36"/>
      <c r="K7" s="36"/>
      <c r="L7" s="36"/>
      <c r="M7" s="36"/>
      <c r="N7" s="36">
        <f>SUBTOTAL(9,N6:N6)</f>
        <v>1</v>
      </c>
    </row>
    <row r="8" spans="1:14" ht="15.75" outlineLevel="2" x14ac:dyDescent="0.25">
      <c r="A8" s="4">
        <v>130000565</v>
      </c>
      <c r="B8" s="5" t="s">
        <v>112</v>
      </c>
      <c r="C8" s="6">
        <v>43001778</v>
      </c>
      <c r="D8" s="5" t="s">
        <v>164</v>
      </c>
      <c r="E8" s="7" t="s">
        <v>165</v>
      </c>
      <c r="F8" s="8">
        <v>44501</v>
      </c>
      <c r="G8" s="8">
        <v>46143</v>
      </c>
      <c r="H8" s="9">
        <v>5</v>
      </c>
      <c r="I8" s="5" t="s">
        <v>15</v>
      </c>
      <c r="J8" s="5" t="s">
        <v>16</v>
      </c>
      <c r="K8" s="5" t="s">
        <v>34</v>
      </c>
      <c r="L8" s="5" t="s">
        <v>35</v>
      </c>
      <c r="M8" s="5" t="s">
        <v>36</v>
      </c>
      <c r="N8" s="69">
        <v>1</v>
      </c>
    </row>
    <row r="9" spans="1:14" outlineLevel="1" x14ac:dyDescent="0.25">
      <c r="A9" s="37"/>
      <c r="B9" s="36"/>
      <c r="C9" s="38"/>
      <c r="D9" s="32" t="s">
        <v>365</v>
      </c>
      <c r="E9" s="33"/>
      <c r="F9" s="39"/>
      <c r="G9" s="39"/>
      <c r="H9" s="35"/>
      <c r="I9" s="36"/>
      <c r="J9" s="36"/>
      <c r="K9" s="36"/>
      <c r="L9" s="36"/>
      <c r="M9" s="36"/>
      <c r="N9" s="36">
        <f>SUBTOTAL(9,N8:N8)</f>
        <v>1</v>
      </c>
    </row>
    <row r="10" spans="1:14" ht="15.75" outlineLevel="2" x14ac:dyDescent="0.25">
      <c r="A10" s="4">
        <v>130000565</v>
      </c>
      <c r="B10" s="5" t="s">
        <v>112</v>
      </c>
      <c r="C10" s="6"/>
      <c r="D10" s="13" t="s">
        <v>501</v>
      </c>
      <c r="E10" s="15" t="s">
        <v>502</v>
      </c>
      <c r="F10" s="16">
        <v>44866</v>
      </c>
      <c r="G10" s="16">
        <v>45047</v>
      </c>
      <c r="H10" s="18">
        <v>1</v>
      </c>
      <c r="I10" s="13" t="s">
        <v>15</v>
      </c>
      <c r="J10" s="13" t="s">
        <v>16</v>
      </c>
      <c r="K10" s="13" t="s">
        <v>238</v>
      </c>
      <c r="L10" s="5"/>
      <c r="M10" t="s">
        <v>482</v>
      </c>
      <c r="N10" s="69">
        <v>1</v>
      </c>
    </row>
    <row r="11" spans="1:14" outlineLevel="1" x14ac:dyDescent="0.25">
      <c r="A11" s="37"/>
      <c r="B11" s="36"/>
      <c r="C11" s="38"/>
      <c r="D11" s="32" t="s">
        <v>503</v>
      </c>
      <c r="E11" s="33"/>
      <c r="F11" s="39"/>
      <c r="G11" s="39"/>
      <c r="H11" s="35"/>
      <c r="I11" s="36"/>
      <c r="J11" s="36"/>
      <c r="K11" s="36"/>
      <c r="L11" s="36"/>
      <c r="M11" s="36"/>
      <c r="N11" s="36">
        <f>SUBTOTAL(9,N10:N10)</f>
        <v>1</v>
      </c>
    </row>
    <row r="12" spans="1:14" ht="15.75" outlineLevel="2" x14ac:dyDescent="0.25">
      <c r="A12" s="4">
        <v>130000565</v>
      </c>
      <c r="B12" s="5" t="s">
        <v>112</v>
      </c>
      <c r="C12" s="6"/>
      <c r="D12" s="13" t="s">
        <v>490</v>
      </c>
      <c r="E12" s="15" t="s">
        <v>491</v>
      </c>
      <c r="F12" s="16">
        <v>44866</v>
      </c>
      <c r="G12" s="16">
        <v>45047</v>
      </c>
      <c r="H12" s="18">
        <v>1</v>
      </c>
      <c r="I12" s="13" t="s">
        <v>15</v>
      </c>
      <c r="J12" s="13" t="s">
        <v>16</v>
      </c>
      <c r="K12" s="13" t="s">
        <v>134</v>
      </c>
      <c r="L12" s="13"/>
      <c r="M12" t="s">
        <v>263</v>
      </c>
      <c r="N12" s="69">
        <v>1</v>
      </c>
    </row>
    <row r="13" spans="1:14" outlineLevel="1" x14ac:dyDescent="0.25">
      <c r="A13" s="37"/>
      <c r="B13" s="36"/>
      <c r="C13" s="38"/>
      <c r="D13" s="32" t="s">
        <v>492</v>
      </c>
      <c r="E13" s="33"/>
      <c r="F13" s="39"/>
      <c r="G13" s="39"/>
      <c r="H13" s="35"/>
      <c r="I13" s="36"/>
      <c r="J13" s="36"/>
      <c r="K13" s="36"/>
      <c r="L13" s="36"/>
      <c r="M13" s="36"/>
      <c r="N13" s="36">
        <f>SUBTOTAL(9,N12:N12)</f>
        <v>1</v>
      </c>
    </row>
    <row r="14" spans="1:14" x14ac:dyDescent="0.25">
      <c r="A14" s="37"/>
      <c r="B14" s="36"/>
      <c r="C14" s="38"/>
      <c r="D14" s="32" t="s">
        <v>348</v>
      </c>
      <c r="E14" s="33"/>
      <c r="F14" s="39"/>
      <c r="G14" s="39"/>
      <c r="H14" s="35"/>
      <c r="I14" s="36"/>
      <c r="J14" s="36"/>
      <c r="K14" s="36"/>
      <c r="L14" s="36"/>
      <c r="M14" s="36"/>
      <c r="N14" s="30">
        <f>SUBTOTAL(9,N2:N13)</f>
        <v>7</v>
      </c>
    </row>
    <row r="15" spans="1:14" x14ac:dyDescent="0.25">
      <c r="N15" s="70"/>
    </row>
    <row r="22" spans="9:9" x14ac:dyDescent="0.25">
      <c r="I22" s="68"/>
    </row>
  </sheetData>
  <autoFilter ref="A1:N9"/>
  <conditionalFormatting sqref="D12:E12">
    <cfRule type="containsText" dxfId="42" priority="5" operator="containsText" text="P3">
      <formula>NOT(ISERROR(SEARCH("P3",D12)))</formula>
    </cfRule>
  </conditionalFormatting>
  <conditionalFormatting sqref="D10:E10">
    <cfRule type="containsText" dxfId="41" priority="3" operator="containsText" text="P3">
      <formula>NOT(ISERROR(SEARCH("P3",D10)))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P3" id="{7A07765D-353E-493B-A1B5-4C72DCC2A7A3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9"/>
  <sheetViews>
    <sheetView topLeftCell="L1" workbookViewId="0">
      <selection activeCell="O1" sqref="O1:O104857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8" bestFit="1" customWidth="1"/>
    <col min="5" max="5" width="29.855468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8.7109375" bestFit="1" customWidth="1"/>
    <col min="12" max="12" width="35.5703125" bestFit="1" customWidth="1"/>
    <col min="13" max="13" width="35.28515625" bestFit="1" customWidth="1"/>
    <col min="16" max="16" width="11.42578125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6">
        <v>840001861</v>
      </c>
      <c r="B2" s="5" t="s">
        <v>22</v>
      </c>
      <c r="C2" s="6">
        <v>43000693</v>
      </c>
      <c r="D2" s="5" t="s">
        <v>23</v>
      </c>
      <c r="E2" s="7" t="s">
        <v>24</v>
      </c>
      <c r="F2" s="8">
        <v>43770</v>
      </c>
      <c r="G2" s="8">
        <v>45413</v>
      </c>
      <c r="H2" s="9">
        <v>5</v>
      </c>
      <c r="I2" s="5" t="s">
        <v>15</v>
      </c>
      <c r="J2" s="5" t="s">
        <v>16</v>
      </c>
      <c r="K2" s="5" t="s">
        <v>25</v>
      </c>
      <c r="L2" s="5" t="s">
        <v>26</v>
      </c>
      <c r="M2" s="5" t="s">
        <v>453</v>
      </c>
      <c r="N2" s="24"/>
    </row>
    <row r="3" spans="1:14" outlineLevel="1" x14ac:dyDescent="0.25">
      <c r="A3" s="38"/>
      <c r="B3" s="36"/>
      <c r="C3" s="38"/>
      <c r="D3" s="32" t="s">
        <v>366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0</v>
      </c>
    </row>
    <row r="4" spans="1:14" outlineLevel="2" x14ac:dyDescent="0.25">
      <c r="A4" s="6">
        <v>840001861</v>
      </c>
      <c r="B4" s="5" t="s">
        <v>22</v>
      </c>
      <c r="C4" s="6">
        <v>43002008</v>
      </c>
      <c r="D4" s="5" t="s">
        <v>32</v>
      </c>
      <c r="E4" s="7" t="s">
        <v>33</v>
      </c>
      <c r="F4" s="8">
        <v>44501</v>
      </c>
      <c r="G4" s="8">
        <v>46143</v>
      </c>
      <c r="H4" s="9">
        <v>5</v>
      </c>
      <c r="I4" s="5" t="s">
        <v>15</v>
      </c>
      <c r="J4" s="5" t="s">
        <v>16</v>
      </c>
      <c r="K4" s="5" t="s">
        <v>34</v>
      </c>
      <c r="L4" s="5" t="s">
        <v>35</v>
      </c>
      <c r="M4" s="5" t="s">
        <v>36</v>
      </c>
      <c r="N4" s="24">
        <v>1</v>
      </c>
    </row>
    <row r="5" spans="1:14" outlineLevel="2" x14ac:dyDescent="0.25">
      <c r="A5" s="6">
        <v>840001861</v>
      </c>
      <c r="B5" s="5" t="s">
        <v>22</v>
      </c>
      <c r="C5" s="6">
        <v>43002008</v>
      </c>
      <c r="D5" s="5" t="s">
        <v>32</v>
      </c>
      <c r="E5" s="7" t="s">
        <v>33</v>
      </c>
      <c r="F5" s="8">
        <v>44136</v>
      </c>
      <c r="G5" s="8">
        <v>45778</v>
      </c>
      <c r="H5" s="9">
        <v>5</v>
      </c>
      <c r="I5" s="5" t="s">
        <v>15</v>
      </c>
      <c r="J5" s="5" t="s">
        <v>16</v>
      </c>
      <c r="K5" s="5" t="s">
        <v>37</v>
      </c>
      <c r="L5" s="5" t="s">
        <v>38</v>
      </c>
      <c r="M5" s="5" t="s">
        <v>39</v>
      </c>
      <c r="N5" s="24"/>
    </row>
    <row r="6" spans="1:14" outlineLevel="1" x14ac:dyDescent="0.25">
      <c r="A6" s="38"/>
      <c r="B6" s="36"/>
      <c r="C6" s="38"/>
      <c r="D6" s="32" t="s">
        <v>367</v>
      </c>
      <c r="E6" s="33"/>
      <c r="F6" s="39"/>
      <c r="G6" s="39"/>
      <c r="H6" s="35"/>
      <c r="I6" s="36"/>
      <c r="J6" s="36"/>
      <c r="K6" s="36"/>
      <c r="L6" s="36"/>
      <c r="M6" s="36"/>
      <c r="N6" s="36">
        <f>SUBTOTAL(9,N4:N5)</f>
        <v>1</v>
      </c>
    </row>
    <row r="7" spans="1:14" outlineLevel="2" x14ac:dyDescent="0.25">
      <c r="A7" s="6">
        <v>840001861</v>
      </c>
      <c r="B7" s="5" t="s">
        <v>22</v>
      </c>
      <c r="C7" s="6">
        <v>43000706</v>
      </c>
      <c r="D7" s="5" t="s">
        <v>51</v>
      </c>
      <c r="E7" s="7" t="s">
        <v>52</v>
      </c>
      <c r="F7" s="8">
        <v>44136</v>
      </c>
      <c r="G7" s="8">
        <v>45778</v>
      </c>
      <c r="H7" s="9">
        <v>5</v>
      </c>
      <c r="I7" s="5" t="s">
        <v>15</v>
      </c>
      <c r="J7" s="5" t="s">
        <v>16</v>
      </c>
      <c r="K7" s="5" t="s">
        <v>53</v>
      </c>
      <c r="L7" s="5" t="s">
        <v>51</v>
      </c>
      <c r="M7" s="5" t="s">
        <v>463</v>
      </c>
      <c r="N7" s="24"/>
    </row>
    <row r="8" spans="1:14" outlineLevel="1" x14ac:dyDescent="0.25">
      <c r="A8" s="38"/>
      <c r="B8" s="36"/>
      <c r="C8" s="38"/>
      <c r="D8" s="32" t="s">
        <v>368</v>
      </c>
      <c r="E8" s="33"/>
      <c r="F8" s="39"/>
      <c r="G8" s="39"/>
      <c r="H8" s="35"/>
      <c r="I8" s="36"/>
      <c r="J8" s="36"/>
      <c r="K8" s="36"/>
      <c r="L8" s="36"/>
      <c r="M8" s="36"/>
      <c r="N8" s="36">
        <f>SUBTOTAL(9,N7:N7)</f>
        <v>0</v>
      </c>
    </row>
    <row r="9" spans="1:14" outlineLevel="2" x14ac:dyDescent="0.25">
      <c r="A9" s="6">
        <v>840001861</v>
      </c>
      <c r="B9" s="5" t="s">
        <v>22</v>
      </c>
      <c r="C9" s="6">
        <v>43001946</v>
      </c>
      <c r="D9" s="5" t="s">
        <v>56</v>
      </c>
      <c r="E9" s="7" t="s">
        <v>57</v>
      </c>
      <c r="F9" s="8">
        <v>44136</v>
      </c>
      <c r="G9" s="8">
        <v>45778</v>
      </c>
      <c r="H9" s="9">
        <v>5</v>
      </c>
      <c r="I9" s="5" t="s">
        <v>15</v>
      </c>
      <c r="J9" s="5" t="s">
        <v>16</v>
      </c>
      <c r="K9" s="5" t="s">
        <v>58</v>
      </c>
      <c r="L9" s="5" t="s">
        <v>31</v>
      </c>
      <c r="M9" s="5" t="s">
        <v>464</v>
      </c>
      <c r="N9" s="24"/>
    </row>
    <row r="10" spans="1:14" outlineLevel="2" x14ac:dyDescent="0.25">
      <c r="A10" s="6">
        <v>840001861</v>
      </c>
      <c r="B10" s="5" t="s">
        <v>22</v>
      </c>
      <c r="C10" s="6">
        <v>43001946</v>
      </c>
      <c r="D10" s="5" t="s">
        <v>56</v>
      </c>
      <c r="E10" s="7" t="s">
        <v>57</v>
      </c>
      <c r="F10" s="8">
        <v>44501</v>
      </c>
      <c r="G10" s="8">
        <v>46143</v>
      </c>
      <c r="H10" s="9">
        <v>5</v>
      </c>
      <c r="I10" s="5" t="s">
        <v>15</v>
      </c>
      <c r="J10" s="5" t="s">
        <v>16</v>
      </c>
      <c r="K10" s="5" t="s">
        <v>59</v>
      </c>
      <c r="L10" s="5" t="s">
        <v>60</v>
      </c>
      <c r="M10" s="5" t="s">
        <v>465</v>
      </c>
      <c r="N10" s="24"/>
    </row>
    <row r="11" spans="1:14" outlineLevel="1" x14ac:dyDescent="0.25">
      <c r="A11" s="38"/>
      <c r="B11" s="36"/>
      <c r="C11" s="38"/>
      <c r="D11" s="32" t="s">
        <v>369</v>
      </c>
      <c r="E11" s="33"/>
      <c r="F11" s="39"/>
      <c r="G11" s="39"/>
      <c r="H11" s="35"/>
      <c r="I11" s="36"/>
      <c r="J11" s="36"/>
      <c r="K11" s="36"/>
      <c r="L11" s="36"/>
      <c r="M11" s="36"/>
      <c r="N11" s="36">
        <f>SUBTOTAL(9,N9:N10)</f>
        <v>0</v>
      </c>
    </row>
    <row r="12" spans="1:14" outlineLevel="2" x14ac:dyDescent="0.25">
      <c r="A12" s="6">
        <v>840001861</v>
      </c>
      <c r="B12" s="5" t="s">
        <v>22</v>
      </c>
      <c r="C12" s="6">
        <v>43000588</v>
      </c>
      <c r="D12" s="5" t="s">
        <v>72</v>
      </c>
      <c r="E12" s="15" t="s">
        <v>486</v>
      </c>
      <c r="F12" s="16">
        <v>44866</v>
      </c>
      <c r="G12" s="16">
        <v>45047</v>
      </c>
      <c r="H12" s="9">
        <v>1</v>
      </c>
      <c r="I12" s="5" t="s">
        <v>15</v>
      </c>
      <c r="J12" s="5" t="s">
        <v>16</v>
      </c>
      <c r="K12" s="5" t="s">
        <v>73</v>
      </c>
      <c r="L12" s="5" t="s">
        <v>74</v>
      </c>
      <c r="M12" s="5" t="s">
        <v>442</v>
      </c>
      <c r="N12" s="24"/>
    </row>
    <row r="13" spans="1:14" outlineLevel="2" x14ac:dyDescent="0.25">
      <c r="A13" s="6">
        <v>840001861</v>
      </c>
      <c r="B13" s="5" t="s">
        <v>22</v>
      </c>
      <c r="C13" s="6">
        <v>43000588</v>
      </c>
      <c r="D13" s="5" t="s">
        <v>72</v>
      </c>
      <c r="E13" s="15" t="s">
        <v>486</v>
      </c>
      <c r="F13" s="16">
        <v>44866</v>
      </c>
      <c r="G13" s="16">
        <v>45047</v>
      </c>
      <c r="H13" s="9">
        <v>1</v>
      </c>
      <c r="I13" s="5" t="s">
        <v>15</v>
      </c>
      <c r="J13" s="5" t="s">
        <v>16</v>
      </c>
      <c r="K13" s="5" t="s">
        <v>75</v>
      </c>
      <c r="L13" s="5" t="s">
        <v>74</v>
      </c>
      <c r="M13" s="5" t="s">
        <v>442</v>
      </c>
      <c r="N13" s="24"/>
    </row>
    <row r="14" spans="1:14" outlineLevel="2" x14ac:dyDescent="0.25">
      <c r="A14" s="6">
        <v>840001861</v>
      </c>
      <c r="B14" s="5" t="s">
        <v>22</v>
      </c>
      <c r="C14" s="6">
        <v>43000588</v>
      </c>
      <c r="D14" s="5" t="s">
        <v>72</v>
      </c>
      <c r="E14" s="15" t="s">
        <v>486</v>
      </c>
      <c r="F14" s="16">
        <v>44866</v>
      </c>
      <c r="G14" s="16">
        <v>45047</v>
      </c>
      <c r="H14" s="9">
        <v>1</v>
      </c>
      <c r="I14" s="5" t="s">
        <v>15</v>
      </c>
      <c r="J14" s="5" t="s">
        <v>16</v>
      </c>
      <c r="K14" s="5" t="s">
        <v>76</v>
      </c>
      <c r="L14" s="5" t="s">
        <v>74</v>
      </c>
      <c r="M14" s="5" t="s">
        <v>442</v>
      </c>
      <c r="N14" s="24"/>
    </row>
    <row r="15" spans="1:14" outlineLevel="2" x14ac:dyDescent="0.25">
      <c r="A15" s="6">
        <v>840001861</v>
      </c>
      <c r="B15" s="5" t="s">
        <v>22</v>
      </c>
      <c r="C15" s="6">
        <v>43000588</v>
      </c>
      <c r="D15" s="5" t="s">
        <v>72</v>
      </c>
      <c r="E15" s="15" t="s">
        <v>486</v>
      </c>
      <c r="F15" s="16">
        <v>44866</v>
      </c>
      <c r="G15" s="16">
        <v>45047</v>
      </c>
      <c r="H15" s="9">
        <v>1</v>
      </c>
      <c r="I15" s="5" t="s">
        <v>15</v>
      </c>
      <c r="J15" s="5" t="s">
        <v>16</v>
      </c>
      <c r="K15" s="5" t="s">
        <v>77</v>
      </c>
      <c r="L15" s="5" t="s">
        <v>74</v>
      </c>
      <c r="M15" s="17" t="s">
        <v>442</v>
      </c>
      <c r="N15" s="24"/>
    </row>
    <row r="16" spans="1:14" outlineLevel="1" x14ac:dyDescent="0.25">
      <c r="A16" s="38"/>
      <c r="B16" s="36"/>
      <c r="C16" s="38"/>
      <c r="D16" s="32" t="s">
        <v>370</v>
      </c>
      <c r="E16" s="33"/>
      <c r="F16" s="39"/>
      <c r="G16" s="39"/>
      <c r="H16" s="35"/>
      <c r="I16" s="36"/>
      <c r="J16" s="36"/>
      <c r="K16" s="36"/>
      <c r="L16" s="36"/>
      <c r="M16" s="47"/>
      <c r="N16" s="36">
        <f>SUBTOTAL(9,N12:N15)</f>
        <v>0</v>
      </c>
    </row>
    <row r="17" spans="1:14" outlineLevel="2" x14ac:dyDescent="0.25">
      <c r="A17" s="6">
        <v>840001861</v>
      </c>
      <c r="B17" s="5" t="s">
        <v>22</v>
      </c>
      <c r="C17" s="6">
        <v>43002009</v>
      </c>
      <c r="D17" s="5" t="s">
        <v>78</v>
      </c>
      <c r="E17" s="7" t="s">
        <v>79</v>
      </c>
      <c r="F17" s="8">
        <v>44501</v>
      </c>
      <c r="G17" s="8">
        <v>46143</v>
      </c>
      <c r="H17" s="9">
        <v>5</v>
      </c>
      <c r="I17" s="5" t="s">
        <v>15</v>
      </c>
      <c r="J17" s="5" t="s">
        <v>16</v>
      </c>
      <c r="K17" s="5" t="s">
        <v>80</v>
      </c>
      <c r="L17" s="5" t="s">
        <v>81</v>
      </c>
      <c r="M17" s="5" t="s">
        <v>460</v>
      </c>
      <c r="N17" s="24"/>
    </row>
    <row r="18" spans="1:14" outlineLevel="1" x14ac:dyDescent="0.25">
      <c r="A18" s="38"/>
      <c r="B18" s="36"/>
      <c r="C18" s="38"/>
      <c r="D18" s="32" t="s">
        <v>371</v>
      </c>
      <c r="E18" s="33"/>
      <c r="F18" s="39"/>
      <c r="G18" s="39"/>
      <c r="H18" s="35"/>
      <c r="I18" s="36"/>
      <c r="J18" s="36"/>
      <c r="K18" s="36"/>
      <c r="L18" s="36"/>
      <c r="M18" s="36"/>
      <c r="N18" s="36">
        <f>SUBTOTAL(9,N17:N17)</f>
        <v>0</v>
      </c>
    </row>
    <row r="19" spans="1:14" outlineLevel="2" x14ac:dyDescent="0.25">
      <c r="A19" s="6">
        <v>840001861</v>
      </c>
      <c r="B19" s="5" t="s">
        <v>22</v>
      </c>
      <c r="C19" s="6">
        <v>43001754</v>
      </c>
      <c r="D19" s="5" t="s">
        <v>86</v>
      </c>
      <c r="E19" s="7" t="s">
        <v>87</v>
      </c>
      <c r="F19" s="8">
        <v>44501</v>
      </c>
      <c r="G19" s="8">
        <v>46143</v>
      </c>
      <c r="H19" s="9">
        <v>5</v>
      </c>
      <c r="I19" s="5" t="s">
        <v>15</v>
      </c>
      <c r="J19" s="5" t="s">
        <v>16</v>
      </c>
      <c r="K19" s="5" t="s">
        <v>88</v>
      </c>
      <c r="L19" s="5" t="s">
        <v>89</v>
      </c>
      <c r="M19" s="5" t="s">
        <v>294</v>
      </c>
      <c r="N19" s="24">
        <v>2</v>
      </c>
    </row>
    <row r="20" spans="1:14" outlineLevel="1" x14ac:dyDescent="0.25">
      <c r="A20" s="38"/>
      <c r="B20" s="36"/>
      <c r="C20" s="38"/>
      <c r="D20" s="32" t="s">
        <v>372</v>
      </c>
      <c r="E20" s="33"/>
      <c r="F20" s="39"/>
      <c r="G20" s="39"/>
      <c r="H20" s="35"/>
      <c r="I20" s="36"/>
      <c r="J20" s="36"/>
      <c r="K20" s="36"/>
      <c r="L20" s="36"/>
      <c r="M20" s="36"/>
      <c r="N20" s="36">
        <f>SUBTOTAL(9,N19:N19)</f>
        <v>2</v>
      </c>
    </row>
    <row r="21" spans="1:14" outlineLevel="2" x14ac:dyDescent="0.25">
      <c r="A21" s="6">
        <v>840001861</v>
      </c>
      <c r="B21" s="5" t="s">
        <v>22</v>
      </c>
      <c r="C21" s="6">
        <v>43000742</v>
      </c>
      <c r="D21" s="5" t="s">
        <v>90</v>
      </c>
      <c r="E21" s="7" t="s">
        <v>91</v>
      </c>
      <c r="F21" s="8">
        <v>44501</v>
      </c>
      <c r="G21" s="8">
        <v>46143</v>
      </c>
      <c r="H21" s="9">
        <v>5</v>
      </c>
      <c r="I21" s="5" t="s">
        <v>15</v>
      </c>
      <c r="J21" s="5" t="s">
        <v>16</v>
      </c>
      <c r="K21" s="5" t="s">
        <v>92</v>
      </c>
      <c r="L21" s="5" t="s">
        <v>93</v>
      </c>
      <c r="M21" s="5" t="s">
        <v>455</v>
      </c>
      <c r="N21" s="24">
        <v>1</v>
      </c>
    </row>
    <row r="22" spans="1:14" outlineLevel="1" x14ac:dyDescent="0.25">
      <c r="A22" s="38"/>
      <c r="B22" s="36"/>
      <c r="C22" s="38"/>
      <c r="D22" s="32" t="s">
        <v>373</v>
      </c>
      <c r="E22" s="33"/>
      <c r="F22" s="39"/>
      <c r="G22" s="39"/>
      <c r="H22" s="35"/>
      <c r="I22" s="36"/>
      <c r="J22" s="36"/>
      <c r="K22" s="36"/>
      <c r="L22" s="36"/>
      <c r="M22" s="36"/>
      <c r="N22" s="36">
        <f>SUBTOTAL(9,N21:N21)</f>
        <v>1</v>
      </c>
    </row>
    <row r="23" spans="1:14" outlineLevel="2" x14ac:dyDescent="0.25">
      <c r="A23" s="6">
        <v>840001861</v>
      </c>
      <c r="B23" s="5" t="s">
        <v>22</v>
      </c>
      <c r="C23" s="6">
        <v>43001507</v>
      </c>
      <c r="D23" s="5" t="s">
        <v>102</v>
      </c>
      <c r="E23" s="7" t="s">
        <v>103</v>
      </c>
      <c r="F23" s="8">
        <v>44136</v>
      </c>
      <c r="G23" s="8">
        <v>45778</v>
      </c>
      <c r="H23" s="9">
        <v>5</v>
      </c>
      <c r="I23" s="5" t="s">
        <v>15</v>
      </c>
      <c r="J23" s="5" t="s">
        <v>104</v>
      </c>
      <c r="K23" s="5" t="s">
        <v>105</v>
      </c>
      <c r="L23" s="5"/>
      <c r="M23" s="20" t="s">
        <v>208</v>
      </c>
      <c r="N23" s="24"/>
    </row>
    <row r="24" spans="1:14" outlineLevel="2" x14ac:dyDescent="0.25">
      <c r="A24" s="6">
        <v>840001861</v>
      </c>
      <c r="B24" s="5" t="s">
        <v>22</v>
      </c>
      <c r="C24" s="6">
        <v>43001507</v>
      </c>
      <c r="D24" s="5" t="s">
        <v>102</v>
      </c>
      <c r="E24" s="7" t="s">
        <v>103</v>
      </c>
      <c r="F24" s="8">
        <v>44136</v>
      </c>
      <c r="G24" s="8">
        <v>45778</v>
      </c>
      <c r="H24" s="9">
        <v>5</v>
      </c>
      <c r="I24" s="5" t="s">
        <v>15</v>
      </c>
      <c r="J24" s="5" t="s">
        <v>104</v>
      </c>
      <c r="K24" s="5" t="s">
        <v>106</v>
      </c>
      <c r="L24" s="5"/>
      <c r="M24" s="20" t="s">
        <v>208</v>
      </c>
      <c r="N24" s="24"/>
    </row>
    <row r="25" spans="1:14" outlineLevel="2" x14ac:dyDescent="0.25">
      <c r="A25" s="6">
        <v>840001861</v>
      </c>
      <c r="B25" s="5" t="s">
        <v>22</v>
      </c>
      <c r="C25" s="6">
        <v>43001507</v>
      </c>
      <c r="D25" s="5" t="s">
        <v>102</v>
      </c>
      <c r="E25" s="7" t="s">
        <v>103</v>
      </c>
      <c r="F25" s="8">
        <v>44136</v>
      </c>
      <c r="G25" s="8">
        <v>45778</v>
      </c>
      <c r="H25" s="9">
        <v>5</v>
      </c>
      <c r="I25" s="5" t="s">
        <v>15</v>
      </c>
      <c r="J25" s="5" t="s">
        <v>104</v>
      </c>
      <c r="K25" s="5" t="s">
        <v>107</v>
      </c>
      <c r="L25" s="5"/>
      <c r="M25" s="20" t="s">
        <v>208</v>
      </c>
      <c r="N25" s="24"/>
    </row>
    <row r="26" spans="1:14" outlineLevel="2" x14ac:dyDescent="0.25">
      <c r="A26" s="6">
        <v>840001861</v>
      </c>
      <c r="B26" s="5" t="s">
        <v>22</v>
      </c>
      <c r="C26" s="6">
        <v>43001507</v>
      </c>
      <c r="D26" s="5" t="s">
        <v>102</v>
      </c>
      <c r="E26" s="7" t="s">
        <v>103</v>
      </c>
      <c r="F26" s="8">
        <v>44136</v>
      </c>
      <c r="G26" s="8">
        <v>45778</v>
      </c>
      <c r="H26" s="9">
        <v>5</v>
      </c>
      <c r="I26" s="5" t="s">
        <v>15</v>
      </c>
      <c r="J26" s="5" t="s">
        <v>104</v>
      </c>
      <c r="K26" s="5" t="s">
        <v>108</v>
      </c>
      <c r="L26" s="5"/>
      <c r="M26" s="20" t="s">
        <v>208</v>
      </c>
      <c r="N26" s="24">
        <v>2</v>
      </c>
    </row>
    <row r="27" spans="1:14" outlineLevel="1" x14ac:dyDescent="0.25">
      <c r="A27" s="38"/>
      <c r="B27" s="36"/>
      <c r="C27" s="38"/>
      <c r="D27" s="32" t="s">
        <v>374</v>
      </c>
      <c r="E27" s="33"/>
      <c r="F27" s="39"/>
      <c r="G27" s="39"/>
      <c r="H27" s="35"/>
      <c r="I27" s="36"/>
      <c r="J27" s="36"/>
      <c r="K27" s="36"/>
      <c r="L27" s="36"/>
      <c r="M27" s="42"/>
      <c r="N27" s="36">
        <f>SUBTOTAL(9,N23:N26)</f>
        <v>2</v>
      </c>
    </row>
    <row r="28" spans="1:14" outlineLevel="2" x14ac:dyDescent="0.25">
      <c r="A28" s="6">
        <v>840001861</v>
      </c>
      <c r="B28" s="5" t="s">
        <v>22</v>
      </c>
      <c r="C28" s="6">
        <v>43000759</v>
      </c>
      <c r="D28" s="5" t="s">
        <v>132</v>
      </c>
      <c r="E28" s="7" t="s">
        <v>133</v>
      </c>
      <c r="F28" s="8">
        <v>44136</v>
      </c>
      <c r="G28" s="8">
        <v>45778</v>
      </c>
      <c r="H28" s="9">
        <v>5</v>
      </c>
      <c r="I28" s="5" t="s">
        <v>15</v>
      </c>
      <c r="J28" s="5" t="s">
        <v>16</v>
      </c>
      <c r="K28" s="5" t="s">
        <v>134</v>
      </c>
      <c r="L28" s="5" t="s">
        <v>135</v>
      </c>
      <c r="M28" s="5" t="s">
        <v>461</v>
      </c>
      <c r="N28" s="24">
        <v>1</v>
      </c>
    </row>
    <row r="29" spans="1:14" outlineLevel="1" x14ac:dyDescent="0.25">
      <c r="A29" s="38"/>
      <c r="B29" s="36"/>
      <c r="C29" s="38"/>
      <c r="D29" s="32" t="s">
        <v>375</v>
      </c>
      <c r="E29" s="33"/>
      <c r="F29" s="39"/>
      <c r="G29" s="39"/>
      <c r="H29" s="35"/>
      <c r="I29" s="36"/>
      <c r="J29" s="36"/>
      <c r="K29" s="36"/>
      <c r="L29" s="36"/>
      <c r="M29" s="36"/>
      <c r="N29" s="36">
        <f>SUBTOTAL(9,N28:N28)</f>
        <v>1</v>
      </c>
    </row>
    <row r="30" spans="1:14" outlineLevel="2" x14ac:dyDescent="0.25">
      <c r="A30" s="6">
        <v>840001861</v>
      </c>
      <c r="B30" s="5" t="s">
        <v>22</v>
      </c>
      <c r="C30" s="6">
        <v>43000716</v>
      </c>
      <c r="D30" s="5" t="s">
        <v>113</v>
      </c>
      <c r="E30" s="7" t="s">
        <v>136</v>
      </c>
      <c r="F30" s="8">
        <v>44501</v>
      </c>
      <c r="G30" s="8">
        <v>46143</v>
      </c>
      <c r="H30" s="9">
        <v>5</v>
      </c>
      <c r="I30" s="5" t="s">
        <v>15</v>
      </c>
      <c r="J30" s="5" t="s">
        <v>16</v>
      </c>
      <c r="K30" s="5" t="s">
        <v>66</v>
      </c>
      <c r="L30" s="5" t="s">
        <v>67</v>
      </c>
      <c r="M30" s="5" t="s">
        <v>215</v>
      </c>
      <c r="N30" s="24"/>
    </row>
    <row r="31" spans="1:14" outlineLevel="1" x14ac:dyDescent="0.25">
      <c r="A31" s="38"/>
      <c r="B31" s="36"/>
      <c r="C31" s="38"/>
      <c r="D31" s="32" t="s">
        <v>363</v>
      </c>
      <c r="E31" s="33"/>
      <c r="F31" s="39"/>
      <c r="G31" s="39"/>
      <c r="H31" s="35"/>
      <c r="I31" s="36"/>
      <c r="J31" s="36"/>
      <c r="K31" s="36"/>
      <c r="L31" s="36"/>
      <c r="M31" s="36"/>
      <c r="N31" s="36">
        <f>SUBTOTAL(9,N30:N30)</f>
        <v>0</v>
      </c>
    </row>
    <row r="32" spans="1:14" outlineLevel="2" x14ac:dyDescent="0.25">
      <c r="A32" s="6">
        <v>840001861</v>
      </c>
      <c r="B32" s="5" t="s">
        <v>22</v>
      </c>
      <c r="C32" s="6">
        <v>43000720</v>
      </c>
      <c r="D32" s="5" t="s">
        <v>137</v>
      </c>
      <c r="E32" s="7" t="s">
        <v>138</v>
      </c>
      <c r="F32" s="8">
        <v>44136</v>
      </c>
      <c r="G32" s="8">
        <v>45778</v>
      </c>
      <c r="H32" s="9">
        <v>5</v>
      </c>
      <c r="I32" s="5" t="s">
        <v>15</v>
      </c>
      <c r="J32" s="5" t="s">
        <v>16</v>
      </c>
      <c r="K32" s="5" t="s">
        <v>139</v>
      </c>
      <c r="L32" s="5" t="s">
        <v>31</v>
      </c>
      <c r="M32" s="5" t="s">
        <v>466</v>
      </c>
      <c r="N32" s="24"/>
    </row>
    <row r="33" spans="1:14" outlineLevel="2" x14ac:dyDescent="0.25">
      <c r="A33" s="6">
        <v>840001861</v>
      </c>
      <c r="B33" s="5" t="s">
        <v>22</v>
      </c>
      <c r="C33" s="6">
        <v>43000720</v>
      </c>
      <c r="D33" s="5" t="s">
        <v>137</v>
      </c>
      <c r="E33" s="7" t="s">
        <v>138</v>
      </c>
      <c r="F33" s="8">
        <v>44136</v>
      </c>
      <c r="G33" s="8">
        <v>45778</v>
      </c>
      <c r="H33" s="9">
        <v>5</v>
      </c>
      <c r="I33" s="5" t="s">
        <v>15</v>
      </c>
      <c r="J33" s="5" t="s">
        <v>16</v>
      </c>
      <c r="K33" s="5" t="s">
        <v>140</v>
      </c>
      <c r="L33" s="5" t="s">
        <v>141</v>
      </c>
      <c r="M33" s="5" t="s">
        <v>462</v>
      </c>
      <c r="N33" s="24">
        <v>1</v>
      </c>
    </row>
    <row r="34" spans="1:14" outlineLevel="1" x14ac:dyDescent="0.25">
      <c r="A34" s="38"/>
      <c r="B34" s="36"/>
      <c r="C34" s="38"/>
      <c r="D34" s="32" t="s">
        <v>376</v>
      </c>
      <c r="E34" s="33"/>
      <c r="F34" s="39"/>
      <c r="G34" s="39"/>
      <c r="H34" s="35"/>
      <c r="I34" s="36"/>
      <c r="J34" s="36"/>
      <c r="K34" s="36"/>
      <c r="L34" s="36"/>
      <c r="M34" s="36"/>
      <c r="N34" s="36">
        <f>SUBTOTAL(9,N32:N33)</f>
        <v>1</v>
      </c>
    </row>
    <row r="35" spans="1:14" outlineLevel="2" x14ac:dyDescent="0.25">
      <c r="A35" s="6">
        <v>840001861</v>
      </c>
      <c r="B35" s="5" t="s">
        <v>22</v>
      </c>
      <c r="C35" s="6">
        <v>43001755</v>
      </c>
      <c r="D35" s="5" t="s">
        <v>162</v>
      </c>
      <c r="E35" s="7" t="s">
        <v>163</v>
      </c>
      <c r="F35" s="8">
        <v>43770</v>
      </c>
      <c r="G35" s="8">
        <v>45413</v>
      </c>
      <c r="H35" s="9">
        <v>5</v>
      </c>
      <c r="I35" s="5" t="s">
        <v>15</v>
      </c>
      <c r="J35" s="5" t="s">
        <v>16</v>
      </c>
      <c r="K35" s="5" t="s">
        <v>148</v>
      </c>
      <c r="L35" s="5" t="s">
        <v>149</v>
      </c>
      <c r="M35" s="5" t="s">
        <v>454</v>
      </c>
      <c r="N35" s="24">
        <v>1</v>
      </c>
    </row>
    <row r="36" spans="1:14" outlineLevel="1" x14ac:dyDescent="0.25">
      <c r="A36" s="38"/>
      <c r="B36" s="36"/>
      <c r="C36" s="38"/>
      <c r="D36" s="32" t="s">
        <v>377</v>
      </c>
      <c r="E36" s="33"/>
      <c r="F36" s="39"/>
      <c r="G36" s="39"/>
      <c r="H36" s="35"/>
      <c r="I36" s="36"/>
      <c r="J36" s="36"/>
      <c r="K36" s="36"/>
      <c r="L36" s="36"/>
      <c r="M36" s="36"/>
      <c r="N36" s="36">
        <f>SUBTOTAL(9,N35:N35)</f>
        <v>1</v>
      </c>
    </row>
    <row r="37" spans="1:14" outlineLevel="2" x14ac:dyDescent="0.25">
      <c r="A37" s="6">
        <v>840001861</v>
      </c>
      <c r="B37" s="5" t="s">
        <v>22</v>
      </c>
      <c r="C37" s="14">
        <v>43000724</v>
      </c>
      <c r="D37" s="13" t="s">
        <v>504</v>
      </c>
      <c r="E37" s="15" t="s">
        <v>505</v>
      </c>
      <c r="F37" s="16">
        <v>44866</v>
      </c>
      <c r="G37" s="16">
        <v>45047</v>
      </c>
      <c r="H37" s="18">
        <f t="shared" ref="H37" si="0">DATEDIF(F37,G37,"y")+1</f>
        <v>1</v>
      </c>
      <c r="I37" s="13" t="s">
        <v>15</v>
      </c>
      <c r="J37" s="13" t="s">
        <v>16</v>
      </c>
      <c r="K37" s="13" t="s">
        <v>66</v>
      </c>
      <c r="L37" s="13" t="s">
        <v>67</v>
      </c>
      <c r="M37" t="s">
        <v>115</v>
      </c>
      <c r="N37" s="24">
        <v>1</v>
      </c>
    </row>
    <row r="38" spans="1:14" outlineLevel="1" x14ac:dyDescent="0.25">
      <c r="A38" s="38"/>
      <c r="B38" s="36"/>
      <c r="C38" s="38"/>
      <c r="D38" s="32" t="s">
        <v>506</v>
      </c>
      <c r="E38" s="33"/>
      <c r="F38" s="39"/>
      <c r="G38" s="39"/>
      <c r="H38" s="35"/>
      <c r="I38" s="36"/>
      <c r="J38" s="36"/>
      <c r="K38" s="36"/>
      <c r="L38" s="36"/>
      <c r="M38" s="36"/>
      <c r="N38" s="36">
        <f>SUBTOTAL(9,N37:N37)</f>
        <v>1</v>
      </c>
    </row>
    <row r="39" spans="1:14" x14ac:dyDescent="0.25">
      <c r="A39" s="38"/>
      <c r="B39" s="36"/>
      <c r="C39" s="38"/>
      <c r="D39" s="32" t="s">
        <v>348</v>
      </c>
      <c r="E39" s="33"/>
      <c r="F39" s="39"/>
      <c r="G39" s="39"/>
      <c r="H39" s="35"/>
      <c r="I39" s="36"/>
      <c r="J39" s="36"/>
      <c r="K39" s="36"/>
      <c r="L39" s="36"/>
      <c r="M39" s="36"/>
      <c r="N39" s="36">
        <f>SUBTOTAL(9,N2:N38)</f>
        <v>10</v>
      </c>
    </row>
  </sheetData>
  <autoFilter ref="A1:N38"/>
  <conditionalFormatting sqref="E12">
    <cfRule type="containsText" dxfId="39" priority="8" operator="containsText" text="P3">
      <formula>NOT(ISERROR(SEARCH("P3",E12)))</formula>
    </cfRule>
  </conditionalFormatting>
  <conditionalFormatting sqref="E13:E15">
    <cfRule type="containsText" dxfId="38" priority="7" operator="containsText" text="P3">
      <formula>NOT(ISERROR(SEARCH("P3",E13)))</formula>
    </cfRule>
  </conditionalFormatting>
  <conditionalFormatting sqref="D37:E37">
    <cfRule type="containsText" dxfId="37" priority="5" operator="containsText" text="P3">
      <formula>NOT(ISERROR(SEARCH("P3",D37)))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text="P3" id="{8F6BD3D6-5EF7-4CCE-BDC3-D1D50AA0C69B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"/>
  <sheetViews>
    <sheetView topLeftCell="J1" workbookViewId="0">
      <selection activeCell="P1" sqref="O1:P104857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8.140625" bestFit="1" customWidth="1"/>
    <col min="5" max="5" width="33.14062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8.85546875" bestFit="1" customWidth="1"/>
    <col min="12" max="12" width="20.7109375" bestFit="1" customWidth="1"/>
    <col min="13" max="13" width="31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4" t="s">
        <v>13</v>
      </c>
      <c r="B2" s="5" t="s">
        <v>14</v>
      </c>
      <c r="C2" s="6">
        <v>43001173</v>
      </c>
      <c r="D2" s="5" t="s">
        <v>68</v>
      </c>
      <c r="E2" s="7" t="s">
        <v>69</v>
      </c>
      <c r="F2" s="8">
        <v>44136</v>
      </c>
      <c r="G2" s="8">
        <v>45778</v>
      </c>
      <c r="H2" s="9">
        <v>5</v>
      </c>
      <c r="I2" s="5" t="s">
        <v>15</v>
      </c>
      <c r="J2" s="5" t="s">
        <v>16</v>
      </c>
      <c r="K2" s="5" t="s">
        <v>70</v>
      </c>
      <c r="L2" s="5" t="s">
        <v>31</v>
      </c>
      <c r="M2" s="5" t="s">
        <v>456</v>
      </c>
      <c r="N2" s="24">
        <v>1</v>
      </c>
    </row>
    <row r="3" spans="1:14" outlineLevel="1" x14ac:dyDescent="0.25">
      <c r="A3" s="37"/>
      <c r="B3" s="36"/>
      <c r="C3" s="38"/>
      <c r="D3" s="32" t="s">
        <v>378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1</v>
      </c>
    </row>
    <row r="4" spans="1:14" outlineLevel="2" x14ac:dyDescent="0.25">
      <c r="A4" s="4" t="s">
        <v>13</v>
      </c>
      <c r="B4" s="5" t="s">
        <v>14</v>
      </c>
      <c r="C4" s="14">
        <v>43001269</v>
      </c>
      <c r="D4" s="13" t="s">
        <v>113</v>
      </c>
      <c r="E4" s="15" t="s">
        <v>498</v>
      </c>
      <c r="F4" s="16">
        <v>43770</v>
      </c>
      <c r="G4" s="16">
        <v>45413</v>
      </c>
      <c r="H4" s="18">
        <f t="shared" ref="H4" si="0">DATEDIF(F4,G4,"y")+1</f>
        <v>5</v>
      </c>
      <c r="I4" s="13" t="s">
        <v>15</v>
      </c>
      <c r="J4" s="13" t="s">
        <v>16</v>
      </c>
      <c r="K4" s="13" t="s">
        <v>66</v>
      </c>
      <c r="L4" s="13" t="s">
        <v>67</v>
      </c>
      <c r="M4" t="s">
        <v>499</v>
      </c>
      <c r="N4" s="24">
        <v>1</v>
      </c>
    </row>
    <row r="5" spans="1:14" outlineLevel="1" x14ac:dyDescent="0.25">
      <c r="A5" s="37"/>
      <c r="B5" s="36"/>
      <c r="C5" s="38"/>
      <c r="D5" s="32" t="s">
        <v>363</v>
      </c>
      <c r="E5" s="33"/>
      <c r="F5" s="39"/>
      <c r="G5" s="39"/>
      <c r="H5" s="35"/>
      <c r="I5" s="36"/>
      <c r="J5" s="36"/>
      <c r="K5" s="36"/>
      <c r="L5" s="36"/>
      <c r="M5" s="36"/>
      <c r="N5" s="36">
        <f>SUBTOTAL(9,N4:N4)</f>
        <v>1</v>
      </c>
    </row>
    <row r="6" spans="1:14" outlineLevel="2" x14ac:dyDescent="0.25">
      <c r="A6" s="4" t="s">
        <v>13</v>
      </c>
      <c r="B6" s="5" t="s">
        <v>14</v>
      </c>
      <c r="C6" s="6">
        <v>43001786</v>
      </c>
      <c r="D6" s="5" t="s">
        <v>116</v>
      </c>
      <c r="E6" s="7" t="s">
        <v>117</v>
      </c>
      <c r="F6" s="8">
        <v>44501</v>
      </c>
      <c r="G6" s="8">
        <v>46143</v>
      </c>
      <c r="H6" s="9">
        <v>5</v>
      </c>
      <c r="I6" s="5" t="s">
        <v>15</v>
      </c>
      <c r="J6" s="5" t="s">
        <v>104</v>
      </c>
      <c r="K6" s="5" t="s">
        <v>118</v>
      </c>
      <c r="L6" s="5"/>
      <c r="M6" s="20" t="s">
        <v>208</v>
      </c>
      <c r="N6" s="24">
        <v>1</v>
      </c>
    </row>
    <row r="7" spans="1:14" outlineLevel="2" x14ac:dyDescent="0.25">
      <c r="A7" s="4" t="s">
        <v>13</v>
      </c>
      <c r="B7" s="5" t="s">
        <v>14</v>
      </c>
      <c r="C7" s="6">
        <v>43001786</v>
      </c>
      <c r="D7" s="5" t="s">
        <v>116</v>
      </c>
      <c r="E7" s="7" t="s">
        <v>117</v>
      </c>
      <c r="F7" s="8">
        <v>44136</v>
      </c>
      <c r="G7" s="8">
        <v>44317</v>
      </c>
      <c r="H7" s="9">
        <v>1</v>
      </c>
      <c r="I7" s="5" t="s">
        <v>15</v>
      </c>
      <c r="J7" s="5" t="s">
        <v>104</v>
      </c>
      <c r="K7" s="5" t="s">
        <v>119</v>
      </c>
      <c r="L7" s="5"/>
      <c r="M7" s="20" t="s">
        <v>208</v>
      </c>
      <c r="N7" s="24"/>
    </row>
    <row r="8" spans="1:14" outlineLevel="1" x14ac:dyDescent="0.25">
      <c r="A8" s="37"/>
      <c r="B8" s="36"/>
      <c r="C8" s="38"/>
      <c r="D8" s="32" t="s">
        <v>379</v>
      </c>
      <c r="E8" s="33"/>
      <c r="F8" s="39"/>
      <c r="G8" s="39"/>
      <c r="H8" s="35"/>
      <c r="I8" s="36"/>
      <c r="J8" s="36"/>
      <c r="K8" s="36"/>
      <c r="L8" s="36"/>
      <c r="M8" s="42"/>
      <c r="N8" s="36">
        <f>SUBTOTAL(9,N6:N7)</f>
        <v>1</v>
      </c>
    </row>
    <row r="9" spans="1:14" outlineLevel="2" x14ac:dyDescent="0.25">
      <c r="A9" s="4" t="s">
        <v>13</v>
      </c>
      <c r="B9" s="5" t="s">
        <v>14</v>
      </c>
      <c r="C9" s="6">
        <v>93000309</v>
      </c>
      <c r="D9" s="5" t="s">
        <v>146</v>
      </c>
      <c r="E9" s="7" t="s">
        <v>147</v>
      </c>
      <c r="F9" s="8">
        <v>44136</v>
      </c>
      <c r="G9" s="8">
        <v>45778</v>
      </c>
      <c r="H9" s="9">
        <v>5</v>
      </c>
      <c r="I9" s="5" t="s">
        <v>15</v>
      </c>
      <c r="J9" s="5" t="s">
        <v>16</v>
      </c>
      <c r="K9" s="5" t="s">
        <v>148</v>
      </c>
      <c r="L9" s="5" t="s">
        <v>149</v>
      </c>
      <c r="M9" s="5" t="s">
        <v>467</v>
      </c>
      <c r="N9" s="24">
        <v>1</v>
      </c>
    </row>
    <row r="10" spans="1:14" outlineLevel="1" x14ac:dyDescent="0.25">
      <c r="A10" s="37"/>
      <c r="B10" s="36"/>
      <c r="C10" s="38"/>
      <c r="D10" s="32" t="s">
        <v>380</v>
      </c>
      <c r="E10" s="33"/>
      <c r="F10" s="39"/>
      <c r="G10" s="39"/>
      <c r="H10" s="35"/>
      <c r="I10" s="36"/>
      <c r="J10" s="36"/>
      <c r="K10" s="36"/>
      <c r="L10" s="36"/>
      <c r="M10" s="36"/>
      <c r="N10" s="36">
        <f>SUBTOTAL(9,N9:N9)</f>
        <v>1</v>
      </c>
    </row>
    <row r="11" spans="1:14" x14ac:dyDescent="0.25">
      <c r="A11" s="37"/>
      <c r="B11" s="36"/>
      <c r="C11" s="38"/>
      <c r="D11" s="32" t="s">
        <v>348</v>
      </c>
      <c r="E11" s="33"/>
      <c r="F11" s="39"/>
      <c r="G11" s="39"/>
      <c r="H11" s="35"/>
      <c r="I11" s="36"/>
      <c r="J11" s="36"/>
      <c r="K11" s="36"/>
      <c r="L11" s="36"/>
      <c r="M11" s="36"/>
      <c r="N11" s="36">
        <f>SUBTOTAL(9,N2:N10)</f>
        <v>4</v>
      </c>
    </row>
  </sheetData>
  <autoFilter ref="A1:N10"/>
  <conditionalFormatting sqref="C4:L4">
    <cfRule type="containsText" dxfId="35" priority="2" operator="containsText" text="P3">
      <formula>NOT(ISERROR(SEARCH("P3",C4)))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text="P3" id="{F7137572-1042-4BD0-B85F-B6F18E0C5935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O1" sqref="O1:O1048576"/>
    </sheetView>
  </sheetViews>
  <sheetFormatPr baseColWidth="10" defaultRowHeight="15" outlineLevelRow="2" x14ac:dyDescent="0.25"/>
  <cols>
    <col min="1" max="1" width="27.42578125" bestFit="1" customWidth="1"/>
    <col min="2" max="2" width="36" bestFit="1" customWidth="1"/>
    <col min="3" max="3" width="9.5703125" bestFit="1" customWidth="1"/>
    <col min="4" max="4" width="45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9.28515625" bestFit="1" customWidth="1"/>
    <col min="12" max="12" width="12.140625" bestFit="1" customWidth="1"/>
    <col min="13" max="13" width="23.710937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outlineLevel="2" x14ac:dyDescent="0.25">
      <c r="A2" s="14">
        <v>50000231</v>
      </c>
      <c r="B2" s="13" t="s">
        <v>524</v>
      </c>
      <c r="C2" s="14">
        <v>93000165</v>
      </c>
      <c r="D2" s="13" t="s">
        <v>525</v>
      </c>
      <c r="E2" s="15" t="s">
        <v>526</v>
      </c>
      <c r="F2" s="16">
        <v>43770</v>
      </c>
      <c r="G2" s="16">
        <v>45413</v>
      </c>
      <c r="H2" s="18">
        <f t="shared" ref="H2" si="0">DATEDIF(F2,G2,"y")+1</f>
        <v>5</v>
      </c>
      <c r="I2" s="13" t="s">
        <v>15</v>
      </c>
      <c r="J2" s="13" t="s">
        <v>16</v>
      </c>
      <c r="K2" s="13" t="s">
        <v>20</v>
      </c>
      <c r="L2" s="13" t="s">
        <v>21</v>
      </c>
      <c r="M2" s="5" t="s">
        <v>71</v>
      </c>
      <c r="N2" s="24">
        <v>1</v>
      </c>
    </row>
    <row r="3" spans="1:14" outlineLevel="1" x14ac:dyDescent="0.25">
      <c r="A3" s="37"/>
      <c r="B3" s="36"/>
      <c r="C3" s="38"/>
      <c r="D3" s="32" t="s">
        <v>527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1</v>
      </c>
    </row>
    <row r="4" spans="1:14" x14ac:dyDescent="0.25">
      <c r="A4" s="37"/>
      <c r="B4" s="36"/>
      <c r="C4" s="38"/>
      <c r="D4" s="32" t="s">
        <v>348</v>
      </c>
      <c r="E4" s="33"/>
      <c r="F4" s="39"/>
      <c r="G4" s="39"/>
      <c r="H4" s="35"/>
      <c r="I4" s="36"/>
      <c r="J4" s="36"/>
      <c r="K4" s="36"/>
      <c r="L4" s="36"/>
      <c r="M4" s="36"/>
      <c r="N4" s="36">
        <f>SUBTOTAL(9,N2:N3)</f>
        <v>1</v>
      </c>
    </row>
  </sheetData>
  <conditionalFormatting sqref="A2:L2">
    <cfRule type="containsText" dxfId="33" priority="1" operator="containsText" text="P3">
      <formula>NOT(ISERROR(SEARCH("P3",A2)))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text="P3" id="{7E081C7D-5F9F-4161-9922-303F3096AFCF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"/>
  <sheetViews>
    <sheetView topLeftCell="F1" workbookViewId="0">
      <selection activeCell="O1" sqref="O1:O1048576"/>
    </sheetView>
  </sheetViews>
  <sheetFormatPr baseColWidth="10" defaultRowHeight="15" outlineLevelRow="2" x14ac:dyDescent="0.25"/>
  <cols>
    <col min="1" max="1" width="27.42578125" bestFit="1" customWidth="1"/>
    <col min="2" max="2" width="36" bestFit="1" customWidth="1"/>
    <col min="3" max="3" width="9.5703125" bestFit="1" customWidth="1"/>
    <col min="4" max="4" width="45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9.28515625" bestFit="1" customWidth="1"/>
    <col min="12" max="12" width="12.140625" bestFit="1" customWidth="1"/>
    <col min="13" max="13" width="23.7109375" bestFit="1" customWidth="1"/>
  </cols>
  <sheetData>
    <row r="1" spans="1:1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328</v>
      </c>
    </row>
    <row r="2" spans="1:14" ht="15.75" outlineLevel="2" x14ac:dyDescent="0.25">
      <c r="A2" s="4">
        <v>50000132</v>
      </c>
      <c r="B2" s="5" t="s">
        <v>17</v>
      </c>
      <c r="C2" s="6"/>
      <c r="D2" s="55" t="s">
        <v>483</v>
      </c>
      <c r="E2" s="10" t="s">
        <v>19</v>
      </c>
      <c r="F2" s="59">
        <v>44866</v>
      </c>
      <c r="G2" s="59">
        <v>45047</v>
      </c>
      <c r="H2" s="60">
        <v>1</v>
      </c>
      <c r="I2" s="5" t="s">
        <v>15</v>
      </c>
      <c r="J2" s="5" t="s">
        <v>16</v>
      </c>
      <c r="K2" s="55" t="s">
        <v>485</v>
      </c>
      <c r="L2" s="5" t="s">
        <v>21</v>
      </c>
      <c r="M2" s="5" t="s">
        <v>71</v>
      </c>
      <c r="N2" s="24">
        <v>1</v>
      </c>
    </row>
    <row r="3" spans="1:14" outlineLevel="1" x14ac:dyDescent="0.25">
      <c r="A3" s="37"/>
      <c r="B3" s="36"/>
      <c r="C3" s="38"/>
      <c r="D3" s="32" t="s">
        <v>484</v>
      </c>
      <c r="E3" s="33"/>
      <c r="F3" s="39"/>
      <c r="G3" s="39"/>
      <c r="H3" s="35"/>
      <c r="I3" s="36"/>
      <c r="J3" s="36"/>
      <c r="K3" s="36"/>
      <c r="L3" s="36"/>
      <c r="M3" s="36"/>
      <c r="N3" s="36">
        <f>SUBTOTAL(9,N2:N2)</f>
        <v>1</v>
      </c>
    </row>
    <row r="4" spans="1:14" ht="15.75" outlineLevel="2" x14ac:dyDescent="0.25">
      <c r="A4" s="25">
        <v>50000132</v>
      </c>
      <c r="B4" s="26" t="s">
        <v>17</v>
      </c>
      <c r="C4" s="27">
        <v>93000173</v>
      </c>
      <c r="D4" s="26" t="s">
        <v>18</v>
      </c>
      <c r="E4" s="10" t="s">
        <v>522</v>
      </c>
      <c r="F4" s="59">
        <v>44866</v>
      </c>
      <c r="G4" s="59">
        <v>45047</v>
      </c>
      <c r="H4" s="28">
        <v>1</v>
      </c>
      <c r="I4" s="26" t="s">
        <v>15</v>
      </c>
      <c r="J4" s="26" t="s">
        <v>16</v>
      </c>
      <c r="K4" s="55" t="s">
        <v>523</v>
      </c>
      <c r="L4" s="26" t="s">
        <v>21</v>
      </c>
      <c r="M4" s="26" t="s">
        <v>71</v>
      </c>
      <c r="N4" s="24">
        <v>2</v>
      </c>
    </row>
    <row r="5" spans="1:14" outlineLevel="1" x14ac:dyDescent="0.25">
      <c r="A5" s="37"/>
      <c r="B5" s="36"/>
      <c r="C5" s="38"/>
      <c r="D5" s="32" t="s">
        <v>437</v>
      </c>
      <c r="E5" s="33"/>
      <c r="F5" s="39"/>
      <c r="G5" s="39"/>
      <c r="H5" s="35"/>
      <c r="I5" s="36"/>
      <c r="J5" s="36"/>
      <c r="K5" s="36"/>
      <c r="L5" s="36"/>
      <c r="M5" s="36"/>
      <c r="N5" s="36">
        <f>SUBTOTAL(9,N4)</f>
        <v>2</v>
      </c>
    </row>
    <row r="6" spans="1:14" x14ac:dyDescent="0.25">
      <c r="A6" s="37"/>
      <c r="B6" s="36"/>
      <c r="C6" s="38"/>
      <c r="D6" s="32" t="s">
        <v>348</v>
      </c>
      <c r="E6" s="33"/>
      <c r="F6" s="39"/>
      <c r="G6" s="39"/>
      <c r="H6" s="35"/>
      <c r="I6" s="36"/>
      <c r="J6" s="36"/>
      <c r="K6" s="36"/>
      <c r="L6" s="36"/>
      <c r="M6" s="36"/>
      <c r="N6" s="36">
        <f>SUBTOTAL(9,N2:N5)</f>
        <v>3</v>
      </c>
    </row>
  </sheetData>
  <conditionalFormatting sqref="D2">
    <cfRule type="containsText" dxfId="31" priority="1" operator="containsText" text="P3">
      <formula>NOT(ISERROR(SEARCH("P3",D2)))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P3" id="{587494EE-0A35-44A2-AB97-5B03CB0287AA}">
            <xm:f>NOT(ISERROR(SEARCH("P3",'C:\Users\caroline.audiffred\AppData\Local\Microsoft\Windows\INetCache\Content.MSO\[Copie de APHM P3 nov22.xlsx]Ste Marguerite'!#REF!)))</xm:f>
            <x14:dxf>
              <fill>
                <patternFill>
                  <bgColor theme="9" tint="0.59996337778862885"/>
                </patternFill>
              </fill>
            </x14:dxf>
          </x14:cfRule>
          <xm:sqref>N1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CHI AIX PERTUIS</vt:lpstr>
      <vt:lpstr>CHI ALPES DU SUD</vt:lpstr>
      <vt:lpstr>CH ALLAUCH</vt:lpstr>
      <vt:lpstr>CH ARLES</vt:lpstr>
      <vt:lpstr>CH AUBAGNE</vt:lpstr>
      <vt:lpstr>CH AVIGNON</vt:lpstr>
      <vt:lpstr>CH AJACCIO</vt:lpstr>
      <vt:lpstr>CH BRIANCON</vt:lpstr>
      <vt:lpstr>CH BUECH DURANCE</vt:lpstr>
      <vt:lpstr>CH CASTELLUCCIO</vt:lpstr>
      <vt:lpstr>CH LA CIOTAT</vt:lpstr>
      <vt:lpstr>CH DIGNE</vt:lpstr>
      <vt:lpstr>CH HYERES</vt:lpstr>
      <vt:lpstr>CH MARTIGUES</vt:lpstr>
      <vt:lpstr>CH ORANGE</vt:lpstr>
      <vt:lpstr>CH SALON DE PCE</vt:lpstr>
      <vt:lpstr>CH TARASCON</vt:lpstr>
      <vt:lpstr>CHI TOULON</vt:lpstr>
      <vt:lpstr>HIA LAVERAN</vt:lpstr>
      <vt:lpstr>HIA ST ANNE</vt:lpstr>
      <vt:lpstr>HOPITAL EUROPEEN</vt:lpstr>
      <vt:lpstr>ST JOSEPH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AUDIFFRED, Caroline (ARS-PACA/DPRS/DRHS)</cp:lastModifiedBy>
  <dcterms:created xsi:type="dcterms:W3CDTF">2022-12-05T13:41:36Z</dcterms:created>
  <dcterms:modified xsi:type="dcterms:W3CDTF">2023-01-24T07:47:22Z</dcterms:modified>
</cp:coreProperties>
</file>