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4\PHARMACIE HOSP\R3C\AFFECTATIONS\"/>
    </mc:Choice>
  </mc:AlternateContent>
  <xr:revisionPtr revIDLastSave="0" documentId="13_ncr:1_{E5FA531C-EF27-4F33-98FA-5E4EFD7119AE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AFFECTATIONS" sheetId="1" r:id="rId1"/>
    <sheet name="TABLEAU CEBF" sheetId="3" state="hidden" r:id="rId2"/>
    <sheet name="AFFECTATION DJ 1er TOUR" sheetId="2" state="hidden" r:id="rId3"/>
  </sheets>
  <definedNames>
    <definedName name="_xlnm._FilterDatabase" localSheetId="0" hidden="1">AFFECTATIONS!$A$4:$H$150</definedName>
    <definedName name="_xlnm.Print_Titles" localSheetId="0">AFFECTATIONS!$3:$4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6" i="1"/>
  <c r="H67" i="1"/>
  <c r="H68" i="1"/>
  <c r="H69" i="1"/>
  <c r="H70" i="1"/>
  <c r="H71" i="1"/>
  <c r="H72" i="1"/>
  <c r="H73" i="1"/>
  <c r="H75" i="1"/>
  <c r="H76" i="1"/>
  <c r="H80" i="1"/>
  <c r="H85" i="1"/>
  <c r="H86" i="1"/>
  <c r="H87" i="1"/>
  <c r="H88" i="1"/>
  <c r="H89" i="1"/>
  <c r="H91" i="1"/>
  <c r="H94" i="1"/>
  <c r="H95" i="1"/>
  <c r="H96" i="1"/>
  <c r="H100" i="1"/>
  <c r="H101" i="1"/>
  <c r="H106" i="1"/>
  <c r="H107" i="1"/>
  <c r="H108" i="1"/>
  <c r="H109" i="1"/>
  <c r="H110" i="1"/>
  <c r="H111" i="1"/>
  <c r="H116" i="1"/>
  <c r="H118" i="1"/>
  <c r="H119" i="1"/>
  <c r="H120" i="1"/>
  <c r="H122" i="1"/>
  <c r="H123" i="1"/>
  <c r="H124" i="1"/>
  <c r="H126" i="1"/>
  <c r="H127" i="1"/>
  <c r="H128" i="1"/>
  <c r="H129" i="1"/>
  <c r="H131" i="1"/>
  <c r="H132" i="1"/>
  <c r="H133" i="1"/>
  <c r="H134" i="1"/>
  <c r="H135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6" i="1"/>
  <c r="O6" i="3" l="1"/>
  <c r="AP5" i="3"/>
  <c r="S5" i="3"/>
  <c r="R5" i="3"/>
  <c r="AQ5" i="3" s="1"/>
  <c r="P5" i="3"/>
  <c r="AO5" i="3" s="1"/>
  <c r="AS5" i="3" l="1"/>
  <c r="T5" i="3"/>
  <c r="H150" i="1" l="1"/>
  <c r="AM150" i="1"/>
  <c r="AL150" i="1"/>
  <c r="AI150" i="1"/>
  <c r="AF150" i="1"/>
  <c r="AC150" i="1"/>
  <c r="Z150" i="1"/>
  <c r="S150" i="1"/>
  <c r="R150" i="1"/>
  <c r="O150" i="1"/>
  <c r="N150" i="1"/>
  <c r="K150" i="1"/>
  <c r="J150" i="1"/>
  <c r="V1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LINGUEGLIA, Nathalie (ARS-PACA/DPRS/DRHS)</author>
  </authors>
  <commentList>
    <comment ref="D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 attente liste CNG
</t>
        </r>
      </text>
    </comment>
    <comment ref="Z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RAGUIN ET RAINGEARD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BARBIER/BEN MECHICH
</t>
        </r>
      </text>
    </comment>
    <comment ref="AF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DIARRA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PAROLA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LEDAINE/ALGOUD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5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BEN SACI, CHARIOT, HONORE
</t>
        </r>
      </text>
    </comment>
  </commentList>
</comments>
</file>

<file path=xl/sharedStrings.xml><?xml version="1.0" encoding="utf-8"?>
<sst xmlns="http://schemas.openxmlformats.org/spreadsheetml/2006/main" count="1120" uniqueCount="665">
  <si>
    <t>Institut Sainte Catherine</t>
  </si>
  <si>
    <t>PHARMACIE</t>
  </si>
  <si>
    <t>Institut Paoli Calmettes - PUI -</t>
  </si>
  <si>
    <t>Dr E.FOUGEREAU</t>
  </si>
  <si>
    <t>J.CICCOLINI</t>
  </si>
  <si>
    <t>Centre Hospitalier de Cannes</t>
  </si>
  <si>
    <t>CENTRE ANTOINE LACASSAGNE NICE</t>
  </si>
  <si>
    <t>CENTRE HOSPITALIER GENERAL LA MISERICORDE AJACCIO</t>
  </si>
  <si>
    <t>CENTRE HOSPITALIER DU PAYS D'APT</t>
  </si>
  <si>
    <t>HOPITAL PRIVE ARNAULT TZANCK MOUGINS SOPHIA ANTIPOLIS NICE</t>
  </si>
  <si>
    <t>PHARMACIE A USAGE INTERIEUR</t>
  </si>
  <si>
    <t>CENTRE HOSPITALIER AUBAGNE</t>
  </si>
  <si>
    <t>DUMAZER CAROLINE</t>
  </si>
  <si>
    <t>POLE PHARMACIE STERILISATION</t>
  </si>
  <si>
    <t>CENTRE HOSPITALIER BRIANÇON</t>
  </si>
  <si>
    <t>PHARMACIE-STERILISATION CENTRALE</t>
  </si>
  <si>
    <t>GUIGUES VALERIE</t>
  </si>
  <si>
    <t>CENTRE HOSPTITALIER DE CARPENTRAS</t>
  </si>
  <si>
    <t>BEJAOUI Nizard</t>
  </si>
  <si>
    <t>CENTRE HOSPITALIER DIGNES-LES-BAINS</t>
  </si>
  <si>
    <t>PHILIPPE GUILLAUME</t>
  </si>
  <si>
    <t>CENTRE HOSPITALIER INTERCOMMUNAL FREJUS SAINT-RAPHAEL</t>
  </si>
  <si>
    <t>CENTRE HOSPITALIER HYERES</t>
  </si>
  <si>
    <t>SERVICE PHARMACIE</t>
  </si>
  <si>
    <t>CENTRE HOSPITALIER MANOSQUE</t>
  </si>
  <si>
    <t>OLLIVIER VALERIE - GALLIANO SYLVIE</t>
  </si>
  <si>
    <t>HOPITAL DU PAYS SALONAIS</t>
  </si>
  <si>
    <t>MAGDELAINE COUPUT AUDE</t>
  </si>
  <si>
    <t>PHARMACIE - STERILISATION</t>
  </si>
  <si>
    <t>HOPITAL SAINT JOSEPH MARSEILLE</t>
  </si>
  <si>
    <t>LEGROS MARIE-HELENE</t>
  </si>
  <si>
    <t>CENTRE HOSPITALIER SAINTE MARIE NICE</t>
  </si>
  <si>
    <t>VIGIER CAROLINE</t>
  </si>
  <si>
    <t>CENTRE HOSPITALIER INTERCOMMUNAL TOULON LA SEYNE-SUR-MER</t>
  </si>
  <si>
    <t>ALESSANDRA CHRISTINE</t>
  </si>
  <si>
    <t>PHARMACIE A USAGE INTERIEUR HOPITAL SAINTE MUSSE</t>
  </si>
  <si>
    <t>CLINIQUE DU CAP D'OR - LA-SEYNE-SUR-MER</t>
  </si>
  <si>
    <t>ALLEMAN SOPHIE</t>
  </si>
  <si>
    <t>HIA LAVERAN MARSEILLE</t>
  </si>
  <si>
    <t>HOPITAL EUROPEEN</t>
  </si>
  <si>
    <t>COQUET EMILIE</t>
  </si>
  <si>
    <t>HOPITAL PRIVE LA CASAMANCE</t>
  </si>
  <si>
    <t>CENTRE HOSPITALIER BASTIA</t>
  </si>
  <si>
    <t>GUET FLAVIE</t>
  </si>
  <si>
    <t>PHARMACIE : Pharmacie clinique Technologies pharmaceutiques hospitalières - Contrôles</t>
  </si>
  <si>
    <t>ARS CORSE</t>
  </si>
  <si>
    <t>HONORE STEPHANE</t>
  </si>
  <si>
    <t>ARS PACA</t>
  </si>
  <si>
    <t>PEILLARD LAURENT</t>
  </si>
  <si>
    <t>PHARMACIE ET BIOLOGIE</t>
  </si>
  <si>
    <t>CENTRE MEDICAL CHANT'OURS BRIANÇON</t>
  </si>
  <si>
    <t>PELLETIER SOPHIE</t>
  </si>
  <si>
    <t>CENTRE HOSPITALIER JOSEPH IMBERT ARLES</t>
  </si>
  <si>
    <t>LESSELINGUE FREDERIC</t>
  </si>
  <si>
    <t>CENTRE HOSPITALIER GRASSE</t>
  </si>
  <si>
    <t>WERESZCZYNSKI NICOLAS</t>
  </si>
  <si>
    <t>CENTRE HOSPITALIER INTERCOMMUNAL ALPES DU SUD</t>
  </si>
  <si>
    <t>CONSTANS JOEL</t>
  </si>
  <si>
    <t>DIRECTION REGIONALE DU SERVICE MEDICAL PACA CORSE - ASSURANCE MALADIE - SECURITE SOCIALE</t>
  </si>
  <si>
    <t>CENTRE HOSPITALIER INTERCOMMUNAL AIX-PERTUIS</t>
  </si>
  <si>
    <t>CHAUDOREILLE MARIE-MADELEINE</t>
  </si>
  <si>
    <t>CENTRE HOSPITALIER AVIGNON</t>
  </si>
  <si>
    <t>CENTRE HOSPITALIER BUECH DURANCE</t>
  </si>
  <si>
    <t>HARDY SEBASTIEN</t>
  </si>
  <si>
    <t>HOPITAL PASTEUR NICE</t>
  </si>
  <si>
    <t>CHAMOREY</t>
  </si>
  <si>
    <t>STERILISATION HOSPITALIERE</t>
  </si>
  <si>
    <t>COLLOMP REMY</t>
  </si>
  <si>
    <t>Pôle Pharmacie - Stérilisation</t>
  </si>
  <si>
    <t>DRICI MILOU-DANIEL</t>
  </si>
  <si>
    <t>CENTRE REGIONAL DE PHARMACOVIGILANCE</t>
  </si>
  <si>
    <t>VINCENTELLI MARIE-BENEDICTE</t>
  </si>
  <si>
    <t>CENTRE HOSPITALIER ANTIBES- JUAN-LES-PINS</t>
  </si>
  <si>
    <t>VERRIERE BENJAMIN</t>
  </si>
  <si>
    <t>CENTRE HOSPITALIER DE CASTELLUCCIO</t>
  </si>
  <si>
    <t>ORABONA CICHERRI MARIE-VICTORIA</t>
  </si>
  <si>
    <t>CENTRE HOSPITALIER HENRI PIERREFEU</t>
  </si>
  <si>
    <t>CENTRE HOSPITALIER EMBRUN</t>
  </si>
  <si>
    <t>CENTRE HOSPITALIER MONTPERRIN AIX-EN-PROVENCE</t>
  </si>
  <si>
    <t>BERLAUD VERONIQUE</t>
  </si>
  <si>
    <t>PHARMACIE - LABORATOIRE</t>
  </si>
  <si>
    <t>CENTRE HOSPITALIER MONTFAVET AVIGNON</t>
  </si>
  <si>
    <t>SALAUN PASCALINE</t>
  </si>
  <si>
    <t>RONFLE ELEONORE</t>
  </si>
  <si>
    <t>CENTRE HOSPTILIER PRIVE CLAIRVAL</t>
  </si>
  <si>
    <t>CENTRE HOSPITALIER MARTIGUES</t>
  </si>
  <si>
    <t>MARTINEZ SYLVIE</t>
  </si>
  <si>
    <t>PHARMACIE-STERILISATION</t>
  </si>
  <si>
    <t>HOPITAL DE LA CONCEPTION MARSEILLE</t>
  </si>
  <si>
    <t>DARQUE ALBERT</t>
  </si>
  <si>
    <t>RETROCESSION</t>
  </si>
  <si>
    <t>DURAND Anne</t>
  </si>
  <si>
    <t>SERVICE CENTRAL DES OPERATIONS PHARMACEUTIQUES</t>
  </si>
  <si>
    <t>PERRIN-GENSOLLEN SOPHIE</t>
  </si>
  <si>
    <t>SERVICE CENTRAL DE LA QUALITE ET DE L'INFORMATION PHARMACEUTIQUE</t>
  </si>
  <si>
    <t>HOPITAL DE LA TIMONE ADULTES MARSEILLE</t>
  </si>
  <si>
    <t>BLIN OLIVIER</t>
  </si>
  <si>
    <t>PHARMACOLOGIE CLINIQUE ET PHARMACOVIGILANCE</t>
  </si>
  <si>
    <t>GUILLET BENJAMIN</t>
  </si>
  <si>
    <t>RADIO-PHARMACIE</t>
  </si>
  <si>
    <t>LABORATOIRE DE PHARMACOCINETIQUE ET TOXICOLOGIE</t>
  </si>
  <si>
    <t>TEHHANI BADR EDDINE</t>
  </si>
  <si>
    <t>STERILISATION CENTRALE</t>
  </si>
  <si>
    <t>HOPITAL DE LA TIMONE MARSEILLE</t>
  </si>
  <si>
    <t>CHARREL REMI</t>
  </si>
  <si>
    <t>BERTAULT-PERES PIERRE</t>
  </si>
  <si>
    <t>PHARMACIE / PHARMACOLOGIE TOXICOLOGIE</t>
  </si>
  <si>
    <t>GAUTHIER-VILLANO LAURENCE</t>
  </si>
  <si>
    <t>ONCO-PHARMACIE</t>
  </si>
  <si>
    <t>HOPITAL NORD MARSEILLE</t>
  </si>
  <si>
    <t>HOPITAL SAINTE MARGUERITE MARSEILLE</t>
  </si>
  <si>
    <t>SIMON NICOLAS</t>
  </si>
  <si>
    <t>CENTRE ANTI-POISON</t>
  </si>
  <si>
    <t>CENTRE HOSPITALIER EDOUARD TOULOUSE MARSEILLE</t>
  </si>
  <si>
    <t>HONORE STEPHANIE</t>
  </si>
  <si>
    <t>HIA SAINTE ANNE TOULON</t>
  </si>
  <si>
    <t>PHARMACIE HOSPITALIERE</t>
  </si>
  <si>
    <t>DIAVERUM PROVENCE MARSEILLE</t>
  </si>
  <si>
    <t>Dr C.BORONAD</t>
  </si>
  <si>
    <t>HORS DOMAINE P1</t>
  </si>
  <si>
    <t>HORS DOMAINE/DSPS P2</t>
  </si>
  <si>
    <t>HORS DOMAINE P1/P2</t>
  </si>
  <si>
    <t>P1 Pharmacie clinique - Prise en charge thérapeutique du patient</t>
  </si>
  <si>
    <t xml:space="preserve">PHG P1/P2 : Pharmacie clinique - Prise en charge thérapeutique du patient ; Technologies pharmaceutiques hospitalières - Contrôles ; Dispositifs médicaux - Stérilisation - Hygiène hospitalière </t>
  </si>
  <si>
    <t>PELI GAELLE</t>
  </si>
  <si>
    <t>CENTRE HOSPITALIER INTERCOMMUNAL DE BRIGNOLES - LE LUC EN PROVENCE</t>
  </si>
  <si>
    <t xml:space="preserve">CARBONNE PATRICE 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</si>
  <si>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; Hors domaine ; </t>
    </r>
    <r>
      <rPr>
        <b/>
        <sz val="12"/>
        <rFont val="Times New Roman"/>
        <family val="1"/>
      </rPr>
      <t>RPH</t>
    </r>
  </si>
  <si>
    <t xml:space="preserve"> EL HAIK YOHAN</t>
  </si>
  <si>
    <t xml:space="preserve">GALVEZ OLIVIER 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</si>
  <si>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</si>
  <si>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t xml:space="preserve">SOLAS CHESNEAU 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</si>
  <si>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</si>
  <si>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</si>
  <si>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</si>
  <si>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t>DE CROZALS FRANCOISE</t>
  </si>
  <si>
    <t>CENTRE HOSPITALIER ORANGE LOUIS GIORGI</t>
  </si>
  <si>
    <t xml:space="preserve">BATAILLONS DES MARINS POMPIERS MARSEILLE </t>
  </si>
  <si>
    <t>GRANGIER GERALDINE</t>
  </si>
  <si>
    <t>HOPITAL DE PROVENCE (ancien PARC RAMBOT)</t>
  </si>
  <si>
    <t xml:space="preserve">LAVISSE CLAIRE </t>
  </si>
  <si>
    <t>ORS PACA</t>
  </si>
  <si>
    <t>OBSERVATOIRE REGIONAL DE LA SANTE</t>
  </si>
  <si>
    <t>VERGER PIERRE</t>
  </si>
  <si>
    <t xml:space="preserve">OMEDIT PACA </t>
  </si>
  <si>
    <t xml:space="preserve">CHR MARSEILLE HOPITAL NORD </t>
  </si>
  <si>
    <t>CHR MARSEILLE HOPITAL TIMONE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</si>
  <si>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</si>
  <si>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Technologies pharmaceutiques hospitalières - Contrôles</t>
    </r>
  </si>
  <si>
    <r>
      <rPr>
        <b/>
        <sz val="12"/>
        <rFont val="Times New Roman"/>
        <family val="1"/>
      </rPr>
      <t>P1/P2 :</t>
    </r>
    <r>
      <rPr>
        <sz val="12"/>
        <rFont val="Times New Roman"/>
        <family val="1"/>
      </rPr>
      <t xml:space="preserve"> Pharmacie clinique - Prise en charge thérapeutique du patient</t>
    </r>
  </si>
  <si>
    <t>BENAISSA-DJELLOULI</t>
  </si>
  <si>
    <t>CENTRE HOSPITALIER DRAGUIGNAN</t>
  </si>
  <si>
    <t>P1 Hors domaine</t>
  </si>
  <si>
    <t>CENTRE GERONTOLOGIQUE DEPARTEMENTAL MARSEILLE CGD</t>
  </si>
  <si>
    <t>service dialyse</t>
  </si>
  <si>
    <t>YANNIS DAHAK</t>
  </si>
  <si>
    <t>REMEDEX</t>
  </si>
  <si>
    <r>
      <rPr>
        <b/>
        <sz val="12"/>
        <rFont val="Times New Roman"/>
        <family val="1"/>
      </rPr>
      <t xml:space="preserve">P2 </t>
    </r>
    <r>
      <rPr>
        <sz val="12"/>
        <rFont val="Times New Roman"/>
        <family val="1"/>
      </rPr>
      <t>: PHG : Hors domaine ; DSPS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</si>
  <si>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</si>
  <si>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t>POLYCLINIQUE STE JEAN CAGNES SUR MER</t>
  </si>
  <si>
    <t>AMIRAT-COMBRALIER VALERIE</t>
  </si>
  <si>
    <t>PHARMACIE CENTRE PENITENTIAIRE LES BAUMETTES</t>
  </si>
  <si>
    <t>LABORATOIRE EPIDEMIOLOGIE CERESS</t>
  </si>
  <si>
    <t>Hors domaine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</si>
  <si>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</t>
    </r>
  </si>
  <si>
    <t>PHASE APPROFONDISSEMENT</t>
  </si>
  <si>
    <r>
      <rPr>
        <b/>
        <sz val="12"/>
        <rFont val="Times New Roman"/>
        <family val="1"/>
      </rPr>
      <t xml:space="preserve">P1/P2 /P3 : </t>
    </r>
    <r>
      <rPr>
        <sz val="12"/>
        <rFont val="Times New Roman"/>
        <family val="1"/>
      </rPr>
      <t xml:space="preserve">Pharmacie clinique - Prise en charge thérapeutique du patient- Technologie pharmaceutiques hospitalières controles - Dispositifs médicaux Stérilisation Hygiène hospitalière
P2/P3 : </t>
    </r>
    <r>
      <rPr>
        <b/>
        <sz val="12"/>
        <rFont val="Times New Roman"/>
        <family val="1"/>
      </rPr>
      <t>DSPS (option)</t>
    </r>
  </si>
  <si>
    <t>MARIE STEVE DUMONT</t>
  </si>
  <si>
    <t xml:space="preserve">CRCM (Centre de Recherche en Cancérologie de Marseille) </t>
  </si>
  <si>
    <t>Jean-Paul BORG</t>
  </si>
  <si>
    <t>Réseaux de signalisation, cibles et thérapies dans 
les tumeurs solides, équipe BORG/MAINA</t>
  </si>
  <si>
    <t>Valéry GEORGES</t>
  </si>
  <si>
    <t>TOUREL JULIEN</t>
  </si>
  <si>
    <t>VANINA FIESCHI</t>
  </si>
  <si>
    <t xml:space="preserve"> VANINA FIESCHI</t>
  </si>
  <si>
    <t>Cédric MUZIOTTI</t>
  </si>
  <si>
    <t>RAETZ SABINE</t>
  </si>
  <si>
    <t>Laure SOUALAH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</si>
  <si>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>: Pharmacie clinique - Prise en charge thérapeutique du patient ; Technologies pharmaceutiques hospitalières -</t>
    </r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</si>
  <si>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 xml:space="preserve"> : Pharmacie clinique - Prise en charge thérapeutique du patient</t>
    </r>
  </si>
  <si>
    <t>LOPEZ FLORENCE</t>
  </si>
  <si>
    <t>Nom (établissement)</t>
  </si>
  <si>
    <t>Numéro Terrain de stage</t>
  </si>
  <si>
    <t>Responsable du terrain de stage</t>
  </si>
  <si>
    <t>Nom du terrain de stage</t>
  </si>
  <si>
    <t>Type Agrément</t>
  </si>
  <si>
    <t>TOTAL POSTES DEMANDES</t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</si>
  <si>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:  Dispositifs médicaux - Stérilisation - Hygiène hospitalière </t>
    </r>
  </si>
  <si>
    <r>
      <t xml:space="preserve">PHG P2 : </t>
    </r>
    <r>
      <rPr>
        <sz val="12"/>
        <rFont val="Times New Roman"/>
        <family val="1"/>
      </rPr>
      <t>Pharmacie clinique - Prise en charge thérapeutique du patient ; Technologies pharmaceutiques hospitalières - Contrôles</t>
    </r>
    <r>
      <rPr>
        <b/>
        <sz val="12"/>
        <rFont val="Times New Roman"/>
        <family val="1"/>
      </rPr>
      <t xml:space="preserve">
RPH</t>
    </r>
  </si>
  <si>
    <r>
      <t xml:space="preserve">P1/P2 </t>
    </r>
    <r>
      <rPr>
        <sz val="12"/>
        <rFont val="Times New Roman"/>
        <family val="1"/>
      </rPr>
      <t>Pharmacie clinique - Prise en charge thérapeutique du patient</t>
    </r>
  </si>
  <si>
    <r>
      <t xml:space="preserve">P1 : </t>
    </r>
    <r>
      <rPr>
        <sz val="12"/>
        <rFont val="Times New Roman"/>
        <family val="1"/>
      </rPr>
      <t>Pharmacie clinique - Prise en charge thérapeutique du patient</t>
    </r>
  </si>
  <si>
    <r>
      <t>PHG P2 :</t>
    </r>
    <r>
      <rPr>
        <sz val="12"/>
        <rFont val="Times New Roman"/>
        <family val="1"/>
      </rPr>
      <t xml:space="preserve"> Pharmacie clinique - Prise en charge thérapeutique du patient ; Technologies pharmaceutiques hospitalières - Contrôles ; Dispositifs médicaux - Stérilisation - Hygiène hospitalière </t>
    </r>
  </si>
  <si>
    <r>
      <t>P1/ P2 : P</t>
    </r>
    <r>
      <rPr>
        <sz val="12"/>
        <rFont val="Times New Roman"/>
        <family val="1"/>
      </rPr>
      <t>harmacie clinique - Prise en charge thérapeutique du patient</t>
    </r>
  </si>
  <si>
    <r>
      <t xml:space="preserve">P1/P2 : </t>
    </r>
    <r>
      <rPr>
        <sz val="12"/>
        <rFont val="Times New Roman"/>
        <family val="1"/>
      </rPr>
      <t>Pharmacie clinique - Prise en charge thérapeutique du patient</t>
    </r>
  </si>
  <si>
    <r>
      <rPr>
        <b/>
        <sz val="12"/>
        <rFont val="Times New Roman"/>
        <family val="1"/>
      </rPr>
      <t xml:space="preserve">P1 : </t>
    </r>
    <r>
      <rPr>
        <sz val="12"/>
        <rFont val="Times New Roman"/>
        <family val="1"/>
      </rPr>
      <t>Pharmacie clinique - Prise en charge thérapeutique du patient
Dispositifs médicaux - Stérilisation - Hygiène hospitalière</t>
    </r>
  </si>
  <si>
    <r>
      <rPr>
        <b/>
        <sz val="12"/>
        <rFont val="Times New Roman"/>
        <family val="1"/>
      </rPr>
      <t xml:space="preserve">P1/P2 : </t>
    </r>
    <r>
      <rPr>
        <sz val="12"/>
        <rFont val="Times New Roman"/>
        <family val="1"/>
      </rPr>
      <t>Pharmacie clinique - Prise en charge thérapeutique du patient</t>
    </r>
  </si>
  <si>
    <r>
      <rPr>
        <b/>
        <sz val="12"/>
        <rFont val="Times New Roman"/>
        <family val="1"/>
      </rPr>
      <t xml:space="preserve">P1 :  </t>
    </r>
    <r>
      <rPr>
        <sz val="12"/>
        <rFont val="Times New Roman"/>
        <family val="1"/>
      </rPr>
      <t>Pharmacie clinique - Prise en charge thérapeutique du patient</t>
    </r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</si>
  <si>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: Dispositifs médicaux - Stérilisation - Hygiène hospitalière
Pharmacie clinique - Prise en charge thérapeutique du patient</t>
    </r>
  </si>
  <si>
    <r>
      <rPr>
        <b/>
        <sz val="12"/>
        <rFont val="Times New Roman"/>
        <family val="1"/>
      </rPr>
      <t>P2</t>
    </r>
    <r>
      <rPr>
        <sz val="12"/>
        <rFont val="Times New Roman"/>
        <family val="1"/>
      </rPr>
      <t xml:space="preserve"> : DSPS + PHG  hors domaine</t>
    </r>
  </si>
  <si>
    <t>WAKIL AZOUZA</t>
  </si>
  <si>
    <t>DM, Sté et Hygiène</t>
  </si>
  <si>
    <t>Technologies pharma et Contrôles</t>
  </si>
  <si>
    <t xml:space="preserve">Pharmacie clinique </t>
  </si>
  <si>
    <t>radiopharmacie</t>
  </si>
  <si>
    <t>DSPS</t>
  </si>
  <si>
    <t>PHASE SOCLE (PS)</t>
  </si>
  <si>
    <t>Pharmacie clinique PS1</t>
  </si>
  <si>
    <t>Pharmacie clinique PS2</t>
  </si>
  <si>
    <t>hors domaine
(PS2)</t>
  </si>
  <si>
    <t>Technologies pharma et Contrôles PS1</t>
  </si>
  <si>
    <t>Technologies pharma et Contrôles PS2</t>
  </si>
  <si>
    <t>DM, Sté et Hygiène PS1</t>
  </si>
  <si>
    <t>DM, Sté et Hygiène PS2</t>
  </si>
  <si>
    <t>hors domaine</t>
  </si>
  <si>
    <r>
      <rPr>
        <b/>
        <strike/>
        <sz val="10"/>
        <rFont val="Arial"/>
        <family val="2"/>
      </rPr>
      <t>VANELLE PATRICE</t>
    </r>
    <r>
      <rPr>
        <b/>
        <sz val="10"/>
        <rFont val="Arial"/>
        <family val="2"/>
      </rPr>
      <t xml:space="preserve">
RATHELOT </t>
    </r>
  </si>
  <si>
    <t>P1</t>
  </si>
  <si>
    <r>
      <rPr>
        <b/>
        <strike/>
        <sz val="10"/>
        <rFont val="Arial"/>
        <family val="2"/>
      </rPr>
      <t>DE BARTOLI CELINE</t>
    </r>
    <r>
      <rPr>
        <b/>
        <sz val="10"/>
        <rFont val="Arial"/>
        <family val="2"/>
      </rPr>
      <t xml:space="preserve">
TCHANG MARIE</t>
    </r>
  </si>
  <si>
    <t xml:space="preserve">P2 Dispositifs médicaux - Stérilisation - Hygiène hospitalière
</t>
  </si>
  <si>
    <t>LABORATOIRE HORUS PHARMA</t>
  </si>
  <si>
    <t>GUERIN CAMILLE</t>
  </si>
  <si>
    <t>Direction de la Recherche et du Développement</t>
  </si>
  <si>
    <t>P2 DSPS</t>
  </si>
  <si>
    <t>PEYRON FLORENCE</t>
  </si>
  <si>
    <t>Unité d’Expertise Pharmaceutique et de Recherche Clinique</t>
  </si>
  <si>
    <t>P1 : Technologies pharmaceutiques hospitalières - Contrôles 
PHG P2 : Pharmacie clinique - Prise en charge thérapeutique du patient ; Technologies pharmaceutiques hospitalières - Contrôles ; Dispositifs médicaux - Stérilisation - Hygiène hospitalière</t>
  </si>
  <si>
    <t>P1/P2 Dispositifs médicaux - Stérilisation - Hygiène hospitalière</t>
  </si>
  <si>
    <t>SANTE PUBLIQUE France</t>
  </si>
  <si>
    <t>CELLULE REGIONALE DE SANTE PUBLIQUE France</t>
  </si>
  <si>
    <t>CLINIQUE PRIVE BEAUREGARD</t>
  </si>
  <si>
    <t>HOPITAL DE LA TIMONE ADULTES MARSEILLE - CENTRE D'EVALUATION ET DE TRAITEMENT DE LA DOULEUR (CETD)</t>
  </si>
  <si>
    <t>DONNET ANNE</t>
  </si>
  <si>
    <t>CENTRE EVALUATION TRAITEMENT DE LA DOULEUR</t>
  </si>
  <si>
    <t>FAYARD ALEXANDRE</t>
  </si>
  <si>
    <t>COMITE DE LUTTE CONTRE LES INFECTIONS NOSOCOMIALES (CLIN)</t>
  </si>
  <si>
    <t>FST P2 : IPR</t>
  </si>
  <si>
    <t>P1/P2 Pharmacie clinique - Prise en charge thérapeutique du patient</t>
  </si>
  <si>
    <t xml:space="preserve">PHG P2 : Dispositifs médicaux - Stérilisation - Hygiène hospitalière </t>
  </si>
  <si>
    <r>
      <t xml:space="preserve">P1 : </t>
    </r>
    <r>
      <rPr>
        <sz val="12"/>
        <rFont val="Times New Roman"/>
        <family val="1"/>
      </rPr>
      <t>Pharmacie clinique - Prise en charge thérapeutique du patient
Dispositifs médicaux - Stérilisation - Hygiène hospitalière</t>
    </r>
  </si>
  <si>
    <r>
      <t xml:space="preserve">PHG P2 : </t>
    </r>
    <r>
      <rPr>
        <sz val="12"/>
        <rFont val="Times New Roman"/>
        <family val="1"/>
      </rPr>
      <t xml:space="preserve">Pharmacie clinique - Prise en charge thérapeutique du patient ; Technologies pharmaceutiques hospitalières - Contrôles ; Dispositifs médicaux - Stérilisation - Hygiène hospitalière </t>
    </r>
  </si>
  <si>
    <r>
      <t>DSPS P2 :</t>
    </r>
    <r>
      <rPr>
        <sz val="12"/>
        <rFont val="Times New Roman"/>
        <family val="1"/>
      </rPr>
      <t xml:space="preserve"> Hors domaine </t>
    </r>
  </si>
  <si>
    <r>
      <rPr>
        <b/>
        <strike/>
        <sz val="10"/>
        <rFont val="Times New Roman"/>
        <family val="1"/>
      </rPr>
      <t>MALFAIT PHILIPPE</t>
    </r>
    <r>
      <rPr>
        <b/>
        <sz val="10"/>
        <rFont val="Times New Roman"/>
        <family val="1"/>
      </rPr>
      <t xml:space="preserve"> chgt RTS EN COURS</t>
    </r>
  </si>
  <si>
    <t>PHG P1 : Pharmacie clinique - Prise en charge thérapeutique du patient ; Dispositifs médicaux - Stérilisation - Hygiène hospitalière</t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</si>
  <si>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Technologies pharmaceutiques hospitalières - Contrôles
Hors domaine</t>
    </r>
  </si>
  <si>
    <r>
      <rPr>
        <b/>
        <sz val="12"/>
        <rFont val="Times New Roman"/>
        <family val="1"/>
      </rPr>
      <t xml:space="preserve">PHG P2 </t>
    </r>
    <r>
      <rPr>
        <sz val="12"/>
        <rFont val="Times New Roman"/>
        <family val="1"/>
      </rPr>
      <t xml:space="preserve"> : Technologies pharmaceutiques hospitalières - Contrôles ; Hors domaine ; </t>
    </r>
    <r>
      <rPr>
        <b/>
        <sz val="12"/>
        <rFont val="Times New Roman"/>
        <family val="1"/>
      </rPr>
      <t>RPH</t>
    </r>
  </si>
  <si>
    <r>
      <t>PALANDRI CHARLOTTE</t>
    </r>
    <r>
      <rPr>
        <b/>
        <sz val="10"/>
        <rFont val="Arial"/>
        <family val="2"/>
      </rPr>
      <t xml:space="preserve"> Anouk GERARD</t>
    </r>
  </si>
  <si>
    <t>Centre de Recherche en Cancérologie de Marseille - Plateforme Smart-C (CRCM)</t>
  </si>
  <si>
    <t xml:space="preserve">Pharmacologie Computationnelle et oncologie clinique </t>
  </si>
  <si>
    <t xml:space="preserve">CERIMED </t>
  </si>
  <si>
    <t>LABORATOIRE DE PHARMACO-dynamie</t>
  </si>
  <si>
    <t>HORD DOMAINE P1/2</t>
  </si>
  <si>
    <t>C2VN</t>
  </si>
  <si>
    <t>DIGNAT GEORGES FRANCOISE</t>
  </si>
  <si>
    <t>C2NV Endothélium</t>
  </si>
  <si>
    <t>VANELLE PATRICE</t>
  </si>
  <si>
    <t>Hors domaine P1/P2</t>
  </si>
  <si>
    <t>CNRS UMR 7273</t>
  </si>
  <si>
    <t>EQUIPE PHARMACO CHIMIE RADICALAIRE (ICR)</t>
  </si>
  <si>
    <t>BAGHDIKIAN BEATRICE</t>
  </si>
  <si>
    <t>DEVRED FRANCOIS</t>
  </si>
  <si>
    <t>CNRS UMR 7051</t>
  </si>
  <si>
    <t>INP</t>
  </si>
  <si>
    <t>CNRS UMR7263/IRD UMR237</t>
  </si>
  <si>
    <t>IMBE</t>
  </si>
  <si>
    <t>INSERM U1261</t>
  </si>
  <si>
    <t xml:space="preserve">BOLA JEAN MICHEL </t>
  </si>
  <si>
    <t>MCT: membranes et cibles thérapeutiques</t>
  </si>
  <si>
    <t xml:space="preserve">UMR 1163 </t>
  </si>
  <si>
    <t>FAVEL ANNE</t>
  </si>
  <si>
    <t>BBF</t>
  </si>
  <si>
    <t>AFFECTATIONS 1er TOUR CHOIX DOCTEURS JUNIORS FILIERE PHARMACIE HOSPITALIERE NOVEMBRE 2024</t>
  </si>
  <si>
    <t>Numéro interne</t>
  </si>
  <si>
    <t>Nom étudiant</t>
  </si>
  <si>
    <t>Prénom étudiant</t>
  </si>
  <si>
    <t>Indication poste</t>
  </si>
  <si>
    <t xml:space="preserve">Durée </t>
  </si>
  <si>
    <t>Spécialité</t>
  </si>
  <si>
    <t>Numéro terrain</t>
  </si>
  <si>
    <t>Établissement</t>
  </si>
  <si>
    <t>Nom terrain</t>
  </si>
  <si>
    <t>Nom RTS</t>
  </si>
  <si>
    <t>Prénom RTS</t>
  </si>
  <si>
    <t>Numéro terrain couplé</t>
  </si>
  <si>
    <t>Nom terrain couplé</t>
  </si>
  <si>
    <t>Établissement terrain couplé</t>
  </si>
  <si>
    <t>Prénom RTS terrain couplé</t>
  </si>
  <si>
    <t>Nom RTS terrain couplé</t>
  </si>
  <si>
    <t>76003691</t>
  </si>
  <si>
    <t>FERRATO</t>
  </si>
  <si>
    <t>Marie</t>
  </si>
  <si>
    <t>12</t>
  </si>
  <si>
    <t>DES Pharmacie hospitalière</t>
  </si>
  <si>
    <t>43002748</t>
  </si>
  <si>
    <t>CENTRE GERONTOLOGIQUEDEPARTEMENTAL _7</t>
  </si>
  <si>
    <t>VINCENTELLI</t>
  </si>
  <si>
    <t>Marie-Benedicte</t>
  </si>
  <si>
    <t>76003688</t>
  </si>
  <si>
    <t>RIGAUX</t>
  </si>
  <si>
    <t>Marine</t>
  </si>
  <si>
    <t>43000641</t>
  </si>
  <si>
    <t xml:space="preserve">CENTRE HOSPITALIER AUBAGNE </t>
  </si>
  <si>
    <t>DUMAZER</t>
  </si>
  <si>
    <t>Caroline</t>
  </si>
  <si>
    <t>76003676</t>
  </si>
  <si>
    <t>BETTAYEB</t>
  </si>
  <si>
    <t>Jasmine</t>
  </si>
  <si>
    <t>43001397</t>
  </si>
  <si>
    <t>CHR MARSEILLE HOPITAL CONCEPTION</t>
  </si>
  <si>
    <t>PHARMACIE CONCEPTION</t>
  </si>
  <si>
    <t>PERRIN-GENSOLLEN</t>
  </si>
  <si>
    <t>Sophie</t>
  </si>
  <si>
    <t>76003687</t>
  </si>
  <si>
    <t>LEISZT</t>
  </si>
  <si>
    <t>Coralie</t>
  </si>
  <si>
    <t>Fiche de poste 1 : DM/Stérilisation</t>
  </si>
  <si>
    <t>43002075</t>
  </si>
  <si>
    <t>HOPITAL EUROPEEN MARSEILLE</t>
  </si>
  <si>
    <t>GCS PHARMACIE</t>
  </si>
  <si>
    <t>COQUET</t>
  </si>
  <si>
    <t>Emilie</t>
  </si>
  <si>
    <t>93009911</t>
  </si>
  <si>
    <t>CHAN SOC FOH</t>
  </si>
  <si>
    <t>Armelle</t>
  </si>
  <si>
    <t>fiche de poste 2 : URC</t>
  </si>
  <si>
    <t>76003681</t>
  </si>
  <si>
    <t>DHÔ</t>
  </si>
  <si>
    <t>Lucile</t>
  </si>
  <si>
    <t>43001798</t>
  </si>
  <si>
    <t>GEORGES</t>
  </si>
  <si>
    <t>Valery</t>
  </si>
  <si>
    <t>76003675</t>
  </si>
  <si>
    <t>BOUSBIH</t>
  </si>
  <si>
    <t>Souhaib</t>
  </si>
  <si>
    <t>reste en P2 non thésé</t>
  </si>
  <si>
    <t>43001087</t>
  </si>
  <si>
    <t>CHR MARSEILLE HOPITAL STE MARGUERITE</t>
  </si>
  <si>
    <t>PHARMACIE HOPITAL SUD</t>
  </si>
  <si>
    <t>AMIRAT-COMBRALIER</t>
  </si>
  <si>
    <t>Valerie</t>
  </si>
  <si>
    <t>76003682</t>
  </si>
  <si>
    <t>LE CALOCH</t>
  </si>
  <si>
    <t>Axel</t>
  </si>
  <si>
    <t>43001611</t>
  </si>
  <si>
    <t xml:space="preserve">INSTITUT PAOLI CALMETTES </t>
  </si>
  <si>
    <t>FOUGEREAU</t>
  </si>
  <si>
    <t>Emmanuelle</t>
  </si>
  <si>
    <t>76003692</t>
  </si>
  <si>
    <t>FRANCOIX DIT MIRET</t>
  </si>
  <si>
    <t>Claire</t>
  </si>
  <si>
    <t>43001314</t>
  </si>
  <si>
    <t>CHI AIX PERTUIS</t>
  </si>
  <si>
    <t>CHAUDOREILLE</t>
  </si>
  <si>
    <t>Marie-Madeleine</t>
  </si>
  <si>
    <t>76003697</t>
  </si>
  <si>
    <t>SALIOU</t>
  </si>
  <si>
    <t>Julie</t>
  </si>
  <si>
    <t>43001357</t>
  </si>
  <si>
    <t xml:space="preserve">INSTITUT SAINTE CATHERINE </t>
  </si>
  <si>
    <t>DE CROZALS</t>
  </si>
  <si>
    <t>Francoise</t>
  </si>
  <si>
    <t>76003700</t>
  </si>
  <si>
    <t>ANGELINI</t>
  </si>
  <si>
    <t>Laurie</t>
  </si>
  <si>
    <t>43001020</t>
  </si>
  <si>
    <t>PEYRON</t>
  </si>
  <si>
    <t>Florence</t>
  </si>
  <si>
    <t>76002948</t>
  </si>
  <si>
    <t>BRETON</t>
  </si>
  <si>
    <t>43001400</t>
  </si>
  <si>
    <t>CENTRE ANTOINE LACASSAGNE</t>
  </si>
  <si>
    <t>RUCART</t>
  </si>
  <si>
    <t>Pierre Adelin</t>
  </si>
  <si>
    <t>76002926</t>
  </si>
  <si>
    <t>BOUCHARD</t>
  </si>
  <si>
    <t>Louise</t>
  </si>
  <si>
    <t>76003693</t>
  </si>
  <si>
    <t>EL KHOURI</t>
  </si>
  <si>
    <t>Pierre</t>
  </si>
  <si>
    <t>76003683</t>
  </si>
  <si>
    <t>HEYRIES</t>
  </si>
  <si>
    <t>Camille</t>
  </si>
  <si>
    <t>76002941</t>
  </si>
  <si>
    <t>RAGONNET</t>
  </si>
  <si>
    <t>Gwendoline</t>
  </si>
  <si>
    <t>6</t>
  </si>
  <si>
    <t>93000883</t>
  </si>
  <si>
    <t>COMITE LUTTE INFECTIONS NOSOCOM</t>
  </si>
  <si>
    <t>CHARREL</t>
  </si>
  <si>
    <t>Remi</t>
  </si>
  <si>
    <t>76002947</t>
  </si>
  <si>
    <t>BOURASS</t>
  </si>
  <si>
    <t>Sarah</t>
  </si>
  <si>
    <t>43001036</t>
  </si>
  <si>
    <t xml:space="preserve">CHU NICE HOPITAL PASTEUR </t>
  </si>
  <si>
    <t>PHARMACIE CENTRALE</t>
  </si>
  <si>
    <t>COLLOMP</t>
  </si>
  <si>
    <t>Remy</t>
  </si>
  <si>
    <t>76003674</t>
  </si>
  <si>
    <t>GLACHANT</t>
  </si>
  <si>
    <t>Céleste</t>
  </si>
  <si>
    <t>Décalé prise de fonction en mai 2025</t>
  </si>
  <si>
    <t>93000924</t>
  </si>
  <si>
    <t>CLINIQUE DU CAP D'OR</t>
  </si>
  <si>
    <t>PHARMACIE PHC</t>
  </si>
  <si>
    <t>ALLEMAN</t>
  </si>
  <si>
    <t>76003694</t>
  </si>
  <si>
    <t>PARAT</t>
  </si>
  <si>
    <t>Célie</t>
  </si>
  <si>
    <t>43001617</t>
  </si>
  <si>
    <t xml:space="preserve">CENTRE HOSPITALIER DE CANNES </t>
  </si>
  <si>
    <t>BORONAD</t>
  </si>
  <si>
    <t>Cyril</t>
  </si>
  <si>
    <t>76003680</t>
  </si>
  <si>
    <t>BARREAU</t>
  </si>
  <si>
    <t>Jérémy</t>
  </si>
  <si>
    <t>76002175</t>
  </si>
  <si>
    <t>BENECH</t>
  </si>
  <si>
    <t>Alexandre</t>
  </si>
  <si>
    <t>76002929</t>
  </si>
  <si>
    <t>LUC</t>
  </si>
  <si>
    <t>Marc-Antoine</t>
  </si>
  <si>
    <t>76003689</t>
  </si>
  <si>
    <t>REBROIN</t>
  </si>
  <si>
    <t>Marina</t>
  </si>
  <si>
    <t>poste couplé</t>
  </si>
  <si>
    <t>MA001015</t>
  </si>
  <si>
    <t>OMEDIT PACA CORSE</t>
  </si>
  <si>
    <t>HONORE</t>
  </si>
  <si>
    <t>Stephane</t>
  </si>
  <si>
    <t>43001446</t>
  </si>
  <si>
    <t>PHARMACIE A USAGE INTERIEUR HOPITAL SA</t>
  </si>
  <si>
    <t>CHI TOULON LA SEYNE</t>
  </si>
  <si>
    <t>Christine</t>
  </si>
  <si>
    <t>ALESSANDRA</t>
  </si>
  <si>
    <t>76003690</t>
  </si>
  <si>
    <t>GUERRA</t>
  </si>
  <si>
    <t>Clémence</t>
  </si>
  <si>
    <t>43001359</t>
  </si>
  <si>
    <t xml:space="preserve">HOPITAL SAINT JOSEPH </t>
  </si>
  <si>
    <t>LEGROS</t>
  </si>
  <si>
    <t>Marie-Helene</t>
  </si>
  <si>
    <t>76003685</t>
  </si>
  <si>
    <t>MILESI</t>
  </si>
  <si>
    <t>Nans</t>
  </si>
  <si>
    <t>76002928</t>
  </si>
  <si>
    <t>RONDA</t>
  </si>
  <si>
    <t>Antonin</t>
  </si>
  <si>
    <t>43000857</t>
  </si>
  <si>
    <t>CENTRE HOSPITALIER EDOUARD TOULOUSE</t>
  </si>
  <si>
    <t>PHARMACIE A USAGE INTERIEUR POLE MEDIC</t>
  </si>
  <si>
    <t>Stephanie</t>
  </si>
  <si>
    <t>76003684</t>
  </si>
  <si>
    <t>ESTEVE</t>
  </si>
  <si>
    <t>Andréa</t>
  </si>
  <si>
    <t>43002032</t>
  </si>
  <si>
    <t>HP A.TZANCK MOUGINS SOPHIA ANTIPOLIS</t>
  </si>
  <si>
    <t>AZOUZA</t>
  </si>
  <si>
    <t>Wakil</t>
  </si>
  <si>
    <t>BASE EFFECTIFS</t>
  </si>
  <si>
    <t>FIN DE CURSUS</t>
  </si>
  <si>
    <t>DROIT AU REMORDS</t>
  </si>
  <si>
    <t xml:space="preserve">DEMISSION
</t>
  </si>
  <si>
    <t>EFFECTIFS BRUTS</t>
  </si>
  <si>
    <t>HORS-FILIERE/STAGES LIBRES</t>
  </si>
  <si>
    <t>ANNEE RECHERCHE</t>
  </si>
  <si>
    <t>SURNOMBRES</t>
  </si>
  <si>
    <t>DISPONIBILITES - CONGE PARENTAL</t>
  </si>
  <si>
    <t>INTERCHU</t>
  </si>
  <si>
    <t>EFFECTIFS AU CHOIX MAI 2024</t>
  </si>
  <si>
    <t>P2</t>
  </si>
  <si>
    <t>AR</t>
  </si>
  <si>
    <t>EFFECTIFS
AR</t>
  </si>
  <si>
    <t xml:space="preserve">EFFECTIFS R3C P1 </t>
  </si>
  <si>
    <t>NEO 2023</t>
  </si>
  <si>
    <t>EFFECTIFS R3C P2</t>
  </si>
  <si>
    <t>EFFECTIFS
DJ P3</t>
  </si>
  <si>
    <t>DJ</t>
  </si>
  <si>
    <t>+</t>
  </si>
  <si>
    <t>-</t>
  </si>
  <si>
    <t>NEO</t>
  </si>
  <si>
    <t>DJ P3</t>
  </si>
  <si>
    <t>TOTAL</t>
  </si>
  <si>
    <t xml:space="preserve">TOTAL
HORS DJ </t>
  </si>
  <si>
    <t>BIOLOGIE MEDICALE</t>
  </si>
  <si>
    <t>4 FST (ARCANI, JACQUET, LEROUX et CORVAISIER) poste à flécher</t>
  </si>
  <si>
    <t>IPR</t>
  </si>
  <si>
    <t>PHARMACIE 2G</t>
  </si>
  <si>
    <t>P1 HORS DOMAINE DM à ajouter</t>
  </si>
  <si>
    <t>HOPITAL SAINTE MARGUERITE MARSEILLE BEAUMETTE</t>
  </si>
  <si>
    <r>
      <rPr>
        <b/>
        <strike/>
        <sz val="10"/>
        <rFont val="Arial"/>
        <family val="2"/>
      </rPr>
      <t xml:space="preserve">BENARD-THIERY ISABELLE 
</t>
    </r>
    <r>
      <rPr>
        <b/>
        <sz val="10"/>
        <rFont val="Arial"/>
        <family val="2"/>
      </rPr>
      <t>Pierre-Adelin RUCART</t>
    </r>
  </si>
  <si>
    <r>
      <rPr>
        <b/>
        <strike/>
        <sz val="10"/>
        <rFont val="Arial"/>
        <family val="2"/>
      </rPr>
      <t xml:space="preserve">BERTAULT-PERES PIERRE </t>
    </r>
    <r>
      <rPr>
        <b/>
        <sz val="10"/>
        <rFont val="Arial"/>
        <family val="2"/>
      </rPr>
      <t>BUES-CHARBIT</t>
    </r>
  </si>
  <si>
    <t>validés en  commission
 du 20/09/2024 
pour semestre 
NOVEMBRE 2024</t>
  </si>
  <si>
    <r>
      <rPr>
        <b/>
        <strike/>
        <sz val="10"/>
        <color rgb="FF00B0F0"/>
        <rFont val="Arial"/>
        <family val="2"/>
      </rPr>
      <t xml:space="preserve">BENARD-THIERY ISABELLE 
</t>
    </r>
    <r>
      <rPr>
        <b/>
        <sz val="10"/>
        <color rgb="FF00B0F0"/>
        <rFont val="Arial"/>
        <family val="2"/>
      </rPr>
      <t>Pierre-Adelin RUCART</t>
    </r>
  </si>
  <si>
    <t xml:space="preserve">P1 : Technologies pharmaceutiques hospitalières - Contrôles </t>
  </si>
  <si>
    <t>P1/P2 : Pharmacie clinique - Prise en charge thérapeutique du patient
Technologies pharmaceutiques hospitalières - Contrôles</t>
  </si>
  <si>
    <t xml:space="preserve">PHG P1/P2 : Pharmacie clinique - Prise en charge thérapeutique du patient ; Dispositifs médicaux - Stérilisation - Hygiène hospitalière </t>
  </si>
  <si>
    <t>P1 : Pharmacie clinique - Prise en charge thérapeutique du patient</t>
  </si>
  <si>
    <t>PHG P1/P2 : Pharmacie clinique - Prise en charge thérapeutique du patient ; Dispositifs médicaux - Stérilisation - Hygiène hospitalière</t>
  </si>
  <si>
    <t xml:space="preserve">P1/P2 Pharmacie clinique - Prise en charge thérapeutique du patient- technologie -contrôle- radiopharmacie -Dispositifs médicaux - Stérilisation - Hygiène hospitalière </t>
  </si>
  <si>
    <t>PHG P1/P2: Pharmacie clinique - Prise en charge thérapeutique du patient ; Technologies pharmaceutiques hospitalières - Contrôles ; Dispositifs médicaux - Stérilisation - Hygiène hospitalière</t>
  </si>
  <si>
    <t>PHG P1/P2 : Pharmacie clinique - Prise en charge thérapeutique du patient ; Technologies pharmaceutiques hospitalières - Contrôles ; Dispositifs médicaux - Stérilisation - Hygiène hospitalière</t>
  </si>
  <si>
    <t>PHG P1 : Pharmacie clinique - Prise en charge thérapeutique du patient ; Technologies pharmaceutiques hospitalières - Contrôles ; Dispositifs médicaux - Stérilisation - Hygiène hospitalière</t>
  </si>
  <si>
    <t>P1/P2 : Pharmacie clinique - Prise en charge thérapeutique du patient</t>
  </si>
  <si>
    <t xml:space="preserve">PHG P1 : Pharmacie clinique - Prise en charge thérapeutique du patient ; Technologies pharmaceutiques hospitalières - Contrôles </t>
  </si>
  <si>
    <t>PHG P2: Technologies pharmaceutiques hospitalières - Contrôles</t>
  </si>
  <si>
    <t>PHG P1: Pharmacie clinique - Prise en charge thérapeutique du patient ; Technologies pharmaceutiques hospitalières - Contrôles ; Dispositifs médicaux - Stérilisation - Hygiène hospitalière</t>
  </si>
  <si>
    <t>PHG P1/P2: Pharmacie clinique - Prise en charge thérapeutique du patient ; Dispositifs médicaux - Stérilisation - Hygiène hospitalière</t>
  </si>
  <si>
    <r>
      <rPr>
        <b/>
        <strike/>
        <sz val="10"/>
        <color rgb="FF00B0F0"/>
        <rFont val="Arial"/>
        <family val="2"/>
      </rPr>
      <t>BOUILLAT CAROLINE</t>
    </r>
    <r>
      <rPr>
        <b/>
        <sz val="10"/>
        <color rgb="FF00B0F0"/>
        <rFont val="Arial"/>
        <family val="2"/>
      </rPr>
      <t xml:space="preserve">
BERANGER CYRILLE</t>
    </r>
  </si>
  <si>
    <r>
      <rPr>
        <b/>
        <strike/>
        <sz val="10"/>
        <color rgb="FF00B0F0"/>
        <rFont val="Arial"/>
        <family val="2"/>
      </rPr>
      <t>VANELLE PATRICE</t>
    </r>
    <r>
      <rPr>
        <b/>
        <sz val="10"/>
        <color rgb="FF00B0F0"/>
        <rFont val="Arial"/>
        <family val="2"/>
      </rPr>
      <t xml:space="preserve">
RATHELOT </t>
    </r>
  </si>
  <si>
    <t>PHG P1/P2 : Pharmacie clinique - Prise en charge thérapeutique du patient ; Technologies pharmaceutiques hospitalières - Contrôles ; Dispositifs médicaux - Stérilisation - Hygiène hospitalière ; Hors domaine</t>
  </si>
  <si>
    <t>P1/P2Technologies pharmaceutiques hospitalières - Contrôles
Hors domaine</t>
  </si>
  <si>
    <t>PHG P2  : RPH</t>
  </si>
  <si>
    <t>PHG P2 : Pharmacie clinique - Prise en charge thérapeutique du patient ; Hors domaine</t>
  </si>
  <si>
    <t>PHG P1/P2  : Dispositifs médicaux - Stérilisation - Hygiène hospitalière</t>
  </si>
  <si>
    <r>
      <rPr>
        <b/>
        <strike/>
        <sz val="10"/>
        <color rgb="FF00B0F0"/>
        <rFont val="Arial"/>
        <family val="2"/>
      </rPr>
      <t xml:space="preserve">BERTAULT-PERES PIERRE </t>
    </r>
    <r>
      <rPr>
        <b/>
        <sz val="10"/>
        <color rgb="FF00B0F0"/>
        <rFont val="Arial"/>
        <family val="2"/>
      </rPr>
      <t>BUES-CHARBIT</t>
    </r>
  </si>
  <si>
    <t xml:space="preserve">PHG P1 : Pharmacie clinique - Prise en charge thérapeutique du patient ; Technologies pharmaceutiques hospitalières - Contrôles ; Dispositifs médicaux - Stérilisation - Hygiène hospitalière </t>
  </si>
  <si>
    <t>P1/P2 : Hors domaine - Hygiène Hospitalière - Infections Nosocomiales</t>
  </si>
  <si>
    <r>
      <rPr>
        <b/>
        <strike/>
        <sz val="10"/>
        <color rgb="FF00B0F0"/>
        <rFont val="Arial"/>
        <family val="2"/>
      </rPr>
      <t>CHARBIT MARTINE</t>
    </r>
    <r>
      <rPr>
        <b/>
        <sz val="10"/>
        <color rgb="FF00B0F0"/>
        <rFont val="Arial"/>
        <family val="2"/>
      </rPr>
      <t xml:space="preserve">
PEYRON FLORENCE</t>
    </r>
  </si>
  <si>
    <t>PHG P1/P2  : Pharmacie clinique - Prise en charge thérapeutique du patient ; Technologies pharmaceutiques hospitalières - Contrôles ; Dispositifs médicaux - Stérilisation - Hygiène hospitalière</t>
  </si>
  <si>
    <t>P1 : Pharmacie clinique - Prise en charge thérapeutique du patient
Dispositifs médicaux - Stérilisation - Hygiène hospitalière</t>
  </si>
  <si>
    <r>
      <rPr>
        <b/>
        <strike/>
        <sz val="10"/>
        <color rgb="FF00B0F0"/>
        <rFont val="Arial"/>
        <family val="2"/>
      </rPr>
      <t xml:space="preserve">BERTAULT-PERES PIERRE </t>
    </r>
    <r>
      <rPr>
        <b/>
        <sz val="10"/>
        <color rgb="FF00B0F0"/>
        <rFont val="Arial"/>
        <family val="2"/>
      </rPr>
      <t>AMIRAT-COMBRALIER VALERIE</t>
    </r>
  </si>
  <si>
    <t>P1/P2/P3 Pharmacie clinique - Prise en charge thérapeutique du patient</t>
  </si>
  <si>
    <t>PHG P2 : Pharmacie clinique - Prise en charge thérapeutique du patient ; Technologies pharmaceutiques hospitalières - Contrôles ; RPH (Radiopharmacie)</t>
  </si>
  <si>
    <t>Nom Internes</t>
  </si>
  <si>
    <t>Nom 
Internes</t>
  </si>
  <si>
    <t>Nom internes</t>
  </si>
  <si>
    <t>GIBERT AGATHE</t>
  </si>
  <si>
    <t>HESSE ALIZEE</t>
  </si>
  <si>
    <t>MEKIDECHE AURELIEN</t>
  </si>
  <si>
    <t>BOURDON MARGOT</t>
  </si>
  <si>
    <t>LARRIEU EMMA</t>
  </si>
  <si>
    <t>HUA JONATHAN</t>
  </si>
  <si>
    <t>LECERF HUGO</t>
  </si>
  <si>
    <t>ALHAJJ KARIM</t>
  </si>
  <si>
    <t>HASSOUNI LOUNA</t>
  </si>
  <si>
    <t>DEBROISE MADELEINE</t>
  </si>
  <si>
    <t>PEDRO MARIE</t>
  </si>
  <si>
    <t>BOUCHEZ AMELIE</t>
  </si>
  <si>
    <t>MARTINIE DE MAISONNEUVE CLEMENT</t>
  </si>
  <si>
    <t>DUPEL MARGOT</t>
  </si>
  <si>
    <t>EL SHAMY NORA</t>
  </si>
  <si>
    <t>CAELEN ESTEBAN</t>
  </si>
  <si>
    <t>MERVEILLIE LEA</t>
  </si>
  <si>
    <t>AIT TALEB SAID</t>
  </si>
  <si>
    <t>GIRARD ELISE</t>
  </si>
  <si>
    <t>GERBAULT QUENTIN</t>
  </si>
  <si>
    <t>SANTIAGO MARIE</t>
  </si>
  <si>
    <t>BREZILLON CLARA</t>
  </si>
  <si>
    <t>BENACEUR WAIL</t>
  </si>
  <si>
    <t>CONREUR LAURENCE</t>
  </si>
  <si>
    <t>ZAMOURI ZAINEB</t>
  </si>
  <si>
    <t>ALLOUT LAMIA</t>
  </si>
  <si>
    <t>ANDRE RAPHAEL</t>
  </si>
  <si>
    <t>NOIN LUCIE</t>
  </si>
  <si>
    <t>TERRA LYDIA</t>
  </si>
  <si>
    <t>CHEMLAL MOHAMED</t>
  </si>
  <si>
    <t>RENON CHLOE</t>
  </si>
  <si>
    <t>MARTISKA AOLANI</t>
  </si>
  <si>
    <t>SAIBI YASMINE</t>
  </si>
  <si>
    <t>SALLé AUDREY</t>
  </si>
  <si>
    <t>BAHOU ROMANE</t>
  </si>
  <si>
    <t>LUDDENI CELIA</t>
  </si>
  <si>
    <t>REUS ROXANE</t>
  </si>
  <si>
    <t>KRIMOU YOUNES</t>
  </si>
  <si>
    <t>MEZIANI SOPHIE</t>
  </si>
  <si>
    <t>BONINO MARINE</t>
  </si>
  <si>
    <t>MERATI SELMA</t>
  </si>
  <si>
    <t>FABRE CLEMENT</t>
  </si>
  <si>
    <t>CLAUSSE JEREMY</t>
  </si>
  <si>
    <t>BRACCINI JULIE</t>
  </si>
  <si>
    <t>ALY ZAINAB</t>
  </si>
  <si>
    <t>MARTINEL CLARA</t>
  </si>
  <si>
    <t>LAPLACE JULIA</t>
  </si>
  <si>
    <t>DEPOISIER FLORIANE</t>
  </si>
  <si>
    <t>KADRI AMNA</t>
  </si>
  <si>
    <t>COULLOMB NATACHA</t>
  </si>
  <si>
    <t>CARDOSO LOPES ELOISE</t>
  </si>
  <si>
    <t>DAZAN DELPHINE</t>
  </si>
  <si>
    <t>DESSI AURELIE</t>
  </si>
  <si>
    <t>RAHAT KAWTHAR</t>
  </si>
  <si>
    <t>BRéMONT THOMAS</t>
  </si>
  <si>
    <t xml:space="preserve">DACOS MATHILDE </t>
  </si>
  <si>
    <t>CHAPOT ALEXANDRE</t>
  </si>
  <si>
    <t>KALLEE GOVIND</t>
  </si>
  <si>
    <t>WIRTZ LUCAS</t>
  </si>
  <si>
    <t>BOUILLON NOEMIE</t>
  </si>
  <si>
    <t>MA001021</t>
  </si>
  <si>
    <t>MA001008</t>
  </si>
  <si>
    <t>RADICICH AUDREY
DIARRA CLEMENT (surnombre)</t>
  </si>
  <si>
    <t>HAMAN YOUSSEF</t>
  </si>
  <si>
    <t>MA001007</t>
  </si>
  <si>
    <t>43001522
43001409</t>
  </si>
  <si>
    <t>43001452
MA001009</t>
  </si>
  <si>
    <t>43002057
MA001012</t>
  </si>
  <si>
    <t>NI001007
43001789</t>
  </si>
  <si>
    <t>MA001011</t>
  </si>
  <si>
    <t xml:space="preserve">MA001010
</t>
  </si>
  <si>
    <t>?</t>
  </si>
  <si>
    <t>MA001014</t>
  </si>
  <si>
    <t>MA001013</t>
  </si>
  <si>
    <t>Kabboura LINDA</t>
  </si>
  <si>
    <t>SAMUEL THELMA</t>
  </si>
  <si>
    <t>ANDREINI DAVID</t>
  </si>
  <si>
    <t>BAUDRON JUSTINE</t>
  </si>
  <si>
    <t>NAHON PAUL ANTOINE</t>
  </si>
  <si>
    <t>DEMRI JULIETTE</t>
  </si>
  <si>
    <t>LUCET AMANDINE</t>
  </si>
  <si>
    <t>BERSINGER SARAH</t>
  </si>
  <si>
    <t>CHAUVET FRATISCHI MATHILDE</t>
  </si>
  <si>
    <t>TOURNIER NATHAN</t>
  </si>
  <si>
    <t>FABRE ROMAIN</t>
  </si>
  <si>
    <t>VICTORIN AMANDINE</t>
  </si>
  <si>
    <t>ALONSO HUGO</t>
  </si>
  <si>
    <t>1 bascule P1</t>
  </si>
  <si>
    <t>SUDRE DOUCEN PIERRE</t>
  </si>
  <si>
    <t>BAUDRIER CAMILLE</t>
  </si>
  <si>
    <t>ROUQUAYROL BLANDINE</t>
  </si>
  <si>
    <t>BELLOEIL CAROLINE</t>
  </si>
  <si>
    <t>BESSIERE LEA</t>
  </si>
  <si>
    <t>BROCQUE LUCY</t>
  </si>
  <si>
    <t>KOSSYFIDIS GEORGIOS PANAGIOTIS</t>
  </si>
  <si>
    <t>FIDOUH RAMZI</t>
  </si>
  <si>
    <t>ROLANDO LAURENA</t>
  </si>
  <si>
    <t>RAISS ASMAA</t>
  </si>
  <si>
    <t>MOULAY ABDESSLEM</t>
  </si>
  <si>
    <t>DENNIEL GEOFFROY</t>
  </si>
  <si>
    <t>DETOUILLON LUCAS</t>
  </si>
  <si>
    <t>ENSENAT JULIE</t>
  </si>
  <si>
    <t>LACROIX CAPUCINE</t>
  </si>
  <si>
    <t>LIVE LUN CASSANDRE</t>
  </si>
  <si>
    <t>DEBROISE JULIETTE</t>
  </si>
  <si>
    <t>RATHELOT CHLOE</t>
  </si>
  <si>
    <t>RANDEL THOMAS</t>
  </si>
  <si>
    <t>BERRAHMA ABDELKRIM</t>
  </si>
  <si>
    <t>CERUTTI TIFAINE</t>
  </si>
  <si>
    <t>CHAUVIERE CLAIRE</t>
  </si>
  <si>
    <t>RAFFIN COLINE</t>
  </si>
  <si>
    <t>CASTELNEAU NOEMIE</t>
  </si>
  <si>
    <t>GOUT SORAYA</t>
  </si>
  <si>
    <t>VIAL JOANNA</t>
  </si>
  <si>
    <t>BOUREILLE CHLOE</t>
  </si>
  <si>
    <t>DEMOUX PAULINE</t>
  </si>
  <si>
    <t>DURAND SOLENE</t>
  </si>
  <si>
    <t>AUBRUCHET MATHILDE</t>
  </si>
  <si>
    <t>VINCENT FALQUET CAMILLE</t>
  </si>
  <si>
    <t>ZITOUN AURELIE</t>
  </si>
  <si>
    <t>OUDJANI FATMA</t>
  </si>
  <si>
    <t>1 basculé en P1</t>
  </si>
  <si>
    <t>DELATTRE EMILIE</t>
  </si>
  <si>
    <t>JAUD RACHEL</t>
  </si>
  <si>
    <t>DEVILLERS JOSEPHINE</t>
  </si>
  <si>
    <t>1 bascule en P1</t>
  </si>
  <si>
    <t>AFFECTATIONS INTERNES PHARMACIE HOSPITALIERE R3C NOVEMBRE 2024</t>
  </si>
  <si>
    <t>LOUSQUI HILEL</t>
  </si>
  <si>
    <t>Semestres validés</t>
  </si>
  <si>
    <t>semestres validés</t>
  </si>
  <si>
    <t>HORS DOMAINE P1
FST IPR</t>
  </si>
  <si>
    <t>FST
IPR</t>
  </si>
  <si>
    <t>ARCANI VINCENT</t>
  </si>
  <si>
    <t xml:space="preserve">Hors domaine P1/P2
FST IPR </t>
  </si>
  <si>
    <t>JACQUET INES</t>
  </si>
  <si>
    <t>LEROUX PIERRE</t>
  </si>
  <si>
    <r>
      <t xml:space="preserve">PHG P1/P2 : </t>
    </r>
    <r>
      <rPr>
        <sz val="12"/>
        <rFont val="Times New Roman"/>
        <family val="1"/>
      </rPr>
      <t>Pharmacie clinique - Prise en charge thérapeutique du patient - HORS DOMAINE</t>
    </r>
    <r>
      <rPr>
        <b/>
        <sz val="12"/>
        <rFont val="Times New Roman"/>
        <family val="1"/>
      </rPr>
      <t xml:space="preserve">
FST IPR</t>
    </r>
  </si>
  <si>
    <t>CORVAISIER NATHAN</t>
  </si>
  <si>
    <t>RAGUIN COLLINE</t>
  </si>
  <si>
    <t>1 STAGE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</si>
</sst>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trike/>
      <sz val="10"/>
      <name val="Arial"/>
      <family val="2"/>
    </font>
    <font>
      <b/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trike/>
      <sz val="11"/>
      <name val="Calibri"/>
      <family val="2"/>
      <scheme val="minor"/>
    </font>
    <font>
      <b/>
      <strike/>
      <sz val="10"/>
      <name val="Times New Roman"/>
      <family val="1"/>
    </font>
    <font>
      <b/>
      <sz val="2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2"/>
      <color rgb="FF0070C0"/>
      <name val="Calibri"/>
      <family val="2"/>
      <charset val="1"/>
    </font>
    <font>
      <sz val="9"/>
      <color theme="1"/>
      <name val="Montserrat"/>
    </font>
    <font>
      <b/>
      <sz val="9"/>
      <color theme="1"/>
      <name val="Montserrat"/>
    </font>
    <font>
      <b/>
      <sz val="8"/>
      <color theme="1"/>
      <name val="Montserrat"/>
    </font>
    <font>
      <b/>
      <sz val="9"/>
      <color rgb="FFFF0000"/>
      <name val="Montserrat"/>
    </font>
    <font>
      <sz val="9"/>
      <color rgb="FFFF0000"/>
      <name val="Montserrat"/>
    </font>
    <font>
      <b/>
      <sz val="9"/>
      <name val="Montserrat"/>
    </font>
    <font>
      <sz val="9"/>
      <name val="Montserrat"/>
    </font>
    <font>
      <b/>
      <sz val="12"/>
      <name val="Arial"/>
      <family val="2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10"/>
      <color rgb="FF00B0F0"/>
      <name val="Arial"/>
      <family val="2"/>
    </font>
    <font>
      <b/>
      <sz val="11"/>
      <color rgb="FF00B0F0"/>
      <name val="Calibri"/>
      <family val="2"/>
      <scheme val="minor"/>
    </font>
    <font>
      <b/>
      <sz val="12"/>
      <color rgb="FF00B0F0"/>
      <name val="Times New Roman"/>
      <family val="1"/>
    </font>
    <font>
      <b/>
      <strike/>
      <sz val="10"/>
      <color rgb="FF00B0F0"/>
      <name val="Arial"/>
      <family val="2"/>
    </font>
    <font>
      <b/>
      <sz val="11"/>
      <color rgb="FF00B0F0"/>
      <name val="Times New Roman"/>
      <family val="1"/>
    </font>
    <font>
      <b/>
      <sz val="10"/>
      <color rgb="FF00B0F0"/>
      <name val="Times New Roman"/>
      <family val="1"/>
    </font>
    <font>
      <sz val="11"/>
      <color theme="1"/>
      <name val="Arial"/>
      <family val="2"/>
    </font>
    <font>
      <sz val="11"/>
      <color rgb="FF495057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fgColor theme="0" tint="-0.499984740745262"/>
        <bgColor theme="7" tint="0.7999511703848384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17" fontId="7" fillId="0" borderId="1" xfId="0" applyNumberFormat="1" applyFont="1" applyBorder="1" applyAlignment="1">
      <alignment horizontal="center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7" fontId="7" fillId="0" borderId="1" xfId="0" applyNumberFormat="1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9" fillId="0" borderId="1" xfId="0" applyFont="1" applyBorder="1"/>
    <xf numFmtId="0" fontId="7" fillId="7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9" fillId="7" borderId="1" xfId="0" applyFont="1" applyFill="1" applyBorder="1"/>
    <xf numFmtId="0" fontId="9" fillId="0" borderId="0" xfId="0" applyFont="1"/>
    <xf numFmtId="0" fontId="14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/>
    </xf>
    <xf numFmtId="17" fontId="1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7" fillId="0" borderId="0" xfId="0" applyFont="1"/>
    <xf numFmtId="0" fontId="14" fillId="2" borderId="1" xfId="0" applyFont="1" applyFill="1" applyBorder="1" applyAlignment="1">
      <alignment horizontal="left" vertical="center" wrapText="1"/>
    </xf>
    <xf numFmtId="0" fontId="20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1" xfId="0" applyFont="1" applyBorder="1"/>
    <xf numFmtId="1" fontId="12" fillId="4" borderId="4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5" fillId="13" borderId="15" xfId="1" applyFont="1" applyFill="1" applyBorder="1" applyAlignment="1">
      <alignment horizontal="center" vertical="center" wrapText="1"/>
    </xf>
    <xf numFmtId="0" fontId="26" fillId="14" borderId="15" xfId="0" applyFont="1" applyFill="1" applyBorder="1" applyAlignment="1">
      <alignment horizontal="center" vertical="center"/>
    </xf>
    <xf numFmtId="0" fontId="26" fillId="13" borderId="15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26" fillId="15" borderId="15" xfId="0" applyFont="1" applyFill="1" applyBorder="1" applyAlignment="1">
      <alignment horizontal="center" vertical="center"/>
    </xf>
    <xf numFmtId="0" fontId="26" fillId="13" borderId="15" xfId="0" applyFont="1" applyFill="1" applyBorder="1" applyAlignment="1">
      <alignment horizontal="center"/>
    </xf>
    <xf numFmtId="0" fontId="26" fillId="16" borderId="15" xfId="0" applyFont="1" applyFill="1" applyBorder="1" applyAlignment="1">
      <alignment horizontal="center" vertical="center"/>
    </xf>
    <xf numFmtId="0" fontId="26" fillId="16" borderId="11" xfId="0" applyFont="1" applyFill="1" applyBorder="1" applyAlignment="1">
      <alignment horizontal="center" vertical="center"/>
    </xf>
    <xf numFmtId="0" fontId="25" fillId="16" borderId="11" xfId="0" applyFont="1" applyFill="1" applyBorder="1" applyAlignment="1">
      <alignment horizontal="center" vertical="center"/>
    </xf>
    <xf numFmtId="0" fontId="0" fillId="0" borderId="0" xfId="0" applyAlignment="1"/>
    <xf numFmtId="0" fontId="27" fillId="13" borderId="15" xfId="1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/>
    </xf>
    <xf numFmtId="0" fontId="28" fillId="13" borderId="15" xfId="0" applyFont="1" applyFill="1" applyBorder="1" applyAlignment="1">
      <alignment horizontal="center" vertical="center"/>
    </xf>
    <xf numFmtId="0" fontId="22" fillId="13" borderId="15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2" fillId="15" borderId="15" xfId="0" applyFont="1" applyFill="1" applyBorder="1" applyAlignment="1">
      <alignment horizontal="center" vertical="center"/>
    </xf>
    <xf numFmtId="0" fontId="22" fillId="16" borderId="1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 vertical="center"/>
    </xf>
    <xf numFmtId="0" fontId="28" fillId="17" borderId="11" xfId="0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0" fontId="27" fillId="13" borderId="15" xfId="1" applyFont="1" applyFill="1" applyBorder="1" applyAlignment="1">
      <alignment horizontal="center" vertical="center"/>
    </xf>
    <xf numFmtId="0" fontId="28" fillId="16" borderId="15" xfId="0" applyFont="1" applyFill="1" applyBorder="1" applyAlignment="1">
      <alignment horizontal="center" vertical="center"/>
    </xf>
    <xf numFmtId="0" fontId="28" fillId="16" borderId="11" xfId="0" applyFont="1" applyFill="1" applyBorder="1" applyAlignment="1">
      <alignment horizontal="center" vertical="center"/>
    </xf>
    <xf numFmtId="0" fontId="27" fillId="16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8" borderId="15" xfId="1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3" borderId="1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1" fontId="7" fillId="0" borderId="0" xfId="0" applyNumberFormat="1" applyFont="1" applyFill="1" applyAlignment="1">
      <alignment vertical="center"/>
    </xf>
    <xf numFmtId="0" fontId="30" fillId="0" borderId="0" xfId="0" applyFont="1"/>
    <xf numFmtId="0" fontId="30" fillId="0" borderId="0" xfId="0" applyFont="1" applyFill="1"/>
    <xf numFmtId="0" fontId="31" fillId="0" borderId="0" xfId="0" applyFont="1"/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 wrapText="1"/>
    </xf>
    <xf numFmtId="17" fontId="33" fillId="0" borderId="1" xfId="0" applyNumberFormat="1" applyFont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" fontId="33" fillId="6" borderId="1" xfId="0" applyNumberFormat="1" applyFont="1" applyFill="1" applyBorder="1" applyAlignment="1">
      <alignment horizontal="center" vertical="center"/>
    </xf>
    <xf numFmtId="1" fontId="33" fillId="4" borderId="1" xfId="0" applyNumberFormat="1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0" borderId="0" xfId="0" applyFont="1"/>
    <xf numFmtId="17" fontId="33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/>
    </xf>
    <xf numFmtId="17" fontId="32" fillId="2" borderId="1" xfId="0" applyNumberFormat="1" applyFont="1" applyFill="1" applyBorder="1" applyAlignment="1">
      <alignment horizontal="center" wrapText="1"/>
    </xf>
    <xf numFmtId="0" fontId="36" fillId="0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32" fillId="18" borderId="1" xfId="0" applyFont="1" applyFill="1" applyBorder="1" applyAlignment="1">
      <alignment horizontal="left" vertical="center" wrapText="1"/>
    </xf>
    <xf numFmtId="0" fontId="32" fillId="18" borderId="1" xfId="0" applyFont="1" applyFill="1" applyBorder="1" applyAlignment="1">
      <alignment vertical="center" wrapText="1"/>
    </xf>
    <xf numFmtId="0" fontId="33" fillId="18" borderId="1" xfId="0" applyFont="1" applyFill="1" applyBorder="1" applyAlignment="1">
      <alignment horizontal="left" vertical="center"/>
    </xf>
    <xf numFmtId="0" fontId="32" fillId="18" borderId="1" xfId="0" applyFont="1" applyFill="1" applyBorder="1" applyAlignment="1">
      <alignment horizontal="left" wrapText="1"/>
    </xf>
    <xf numFmtId="0" fontId="37" fillId="18" borderId="1" xfId="0" applyFont="1" applyFill="1" applyBorder="1" applyAlignment="1">
      <alignment horizontal="left" vertical="center" wrapText="1"/>
    </xf>
    <xf numFmtId="0" fontId="1" fillId="18" borderId="1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17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29" fillId="19" borderId="1" xfId="0" applyFont="1" applyFill="1" applyBorder="1" applyAlignment="1">
      <alignment horizontal="center" vertical="center" wrapText="1"/>
    </xf>
    <xf numFmtId="0" fontId="33" fillId="19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center" vertical="center"/>
    </xf>
    <xf numFmtId="0" fontId="9" fillId="19" borderId="1" xfId="0" applyFont="1" applyFill="1" applyBorder="1"/>
    <xf numFmtId="0" fontId="9" fillId="19" borderId="1" xfId="0" applyFont="1" applyFill="1" applyBorder="1" applyAlignment="1">
      <alignment vertical="center"/>
    </xf>
    <xf numFmtId="17" fontId="33" fillId="5" borderId="1" xfId="0" applyNumberFormat="1" applyFont="1" applyFill="1" applyBorder="1" applyAlignment="1">
      <alignment horizontal="center" vertical="center"/>
    </xf>
    <xf numFmtId="17" fontId="7" fillId="5" borderId="1" xfId="0" applyNumberFormat="1" applyFont="1" applyFill="1" applyBorder="1" applyAlignment="1">
      <alignment horizontal="center" vertical="center"/>
    </xf>
    <xf numFmtId="0" fontId="7" fillId="19" borderId="1" xfId="0" applyFont="1" applyFill="1" applyBorder="1"/>
    <xf numFmtId="0" fontId="33" fillId="19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/>
    </xf>
    <xf numFmtId="0" fontId="29" fillId="20" borderId="1" xfId="0" applyFont="1" applyFill="1" applyBorder="1" applyAlignment="1">
      <alignment horizontal="center" vertical="center" wrapText="1"/>
    </xf>
    <xf numFmtId="0" fontId="33" fillId="20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/>
    </xf>
    <xf numFmtId="0" fontId="9" fillId="20" borderId="1" xfId="0" applyFont="1" applyFill="1" applyBorder="1"/>
    <xf numFmtId="0" fontId="9" fillId="20" borderId="1" xfId="0" applyFont="1" applyFill="1" applyBorder="1" applyAlignment="1">
      <alignment vertical="center"/>
    </xf>
    <xf numFmtId="0" fontId="29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" fontId="29" fillId="5" borderId="6" xfId="0" applyNumberFormat="1" applyFont="1" applyFill="1" applyBorder="1" applyAlignment="1">
      <alignment horizontal="center" vertical="center" wrapText="1"/>
    </xf>
    <xf numFmtId="1" fontId="29" fillId="5" borderId="7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textRotation="180" wrapText="1"/>
    </xf>
    <xf numFmtId="0" fontId="23" fillId="0" borderId="19" xfId="0" applyFont="1" applyBorder="1" applyAlignment="1">
      <alignment horizontal="center" vertical="center" textRotation="180" wrapText="1"/>
    </xf>
    <xf numFmtId="0" fontId="23" fillId="0" borderId="20" xfId="0" applyFont="1" applyBorder="1" applyAlignment="1">
      <alignment horizontal="center" vertical="center" textRotation="180" wrapText="1"/>
    </xf>
    <xf numFmtId="0" fontId="23" fillId="12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horizontal="center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23" fillId="12" borderId="17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83552</xdr:rowOff>
    </xdr:from>
    <xdr:to>
      <xdr:col>1</xdr:col>
      <xdr:colOff>974167</xdr:colOff>
      <xdr:row>2</xdr:row>
      <xdr:rowOff>451184</xdr:rowOff>
    </xdr:to>
    <xdr:pic>
      <xdr:nvPicPr>
        <xdr:cNvPr id="4" name="Image 3" descr="cid:image001.png@01D621D9.A566198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83552"/>
          <a:ext cx="4433246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95250</xdr:rowOff>
    </xdr:from>
    <xdr:to>
      <xdr:col>2</xdr:col>
      <xdr:colOff>1075562</xdr:colOff>
      <xdr:row>4</xdr:row>
      <xdr:rowOff>133350</xdr:rowOff>
    </xdr:to>
    <xdr:pic>
      <xdr:nvPicPr>
        <xdr:cNvPr id="2" name="Image 1" descr="cid:image001.png@01D621D9.A566198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3237737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55"/>
  <sheetViews>
    <sheetView tabSelected="1" topLeftCell="AC1" zoomScale="57" zoomScaleNormal="57" workbookViewId="0">
      <selection activeCell="AK151" sqref="AK151"/>
    </sheetView>
  </sheetViews>
  <sheetFormatPr baseColWidth="10" defaultColWidth="11.5703125" defaultRowHeight="61.15" customHeight="1" x14ac:dyDescent="0.25"/>
  <cols>
    <col min="1" max="1" width="56.5703125" style="7" customWidth="1"/>
    <col min="2" max="2" width="22" style="7" bestFit="1" customWidth="1"/>
    <col min="3" max="3" width="70.140625" style="7" bestFit="1" customWidth="1"/>
    <col min="4" max="4" width="58" style="7" customWidth="1"/>
    <col min="5" max="5" width="156.7109375" style="7" bestFit="1" customWidth="1"/>
    <col min="6" max="6" width="10.42578125" style="7" bestFit="1" customWidth="1"/>
    <col min="7" max="7" width="10" style="7" bestFit="1" customWidth="1"/>
    <col min="8" max="8" width="29.28515625" style="106" bestFit="1" customWidth="1"/>
    <col min="9" max="9" width="5.85546875" style="106" customWidth="1"/>
    <col min="10" max="11" width="23.42578125" style="105" bestFit="1" customWidth="1"/>
    <col min="12" max="12" width="46.28515625" style="105" bestFit="1" customWidth="1"/>
    <col min="13" max="13" width="25.42578125" style="105" bestFit="1" customWidth="1"/>
    <col min="14" max="15" width="25.5703125" style="7" bestFit="1" customWidth="1"/>
    <col min="16" max="16" width="50.5703125" style="7" bestFit="1" customWidth="1"/>
    <col min="17" max="17" width="25.42578125" style="7" bestFit="1" customWidth="1"/>
    <col min="18" max="19" width="15.42578125" style="105" bestFit="1" customWidth="1"/>
    <col min="20" max="20" width="41.28515625" style="105" bestFit="1" customWidth="1"/>
    <col min="21" max="21" width="25.42578125" style="105" bestFit="1" customWidth="1"/>
    <col min="22" max="22" width="17.5703125" style="7" bestFit="1" customWidth="1"/>
    <col min="23" max="23" width="27" style="7" bestFit="1" customWidth="1"/>
    <col min="24" max="24" width="27" style="7" customWidth="1"/>
    <col min="25" max="25" width="5" style="105" customWidth="1"/>
    <col min="26" max="26" width="23.42578125" style="7" bestFit="1" customWidth="1"/>
    <col min="27" max="27" width="28.140625" style="7" bestFit="1" customWidth="1"/>
    <col min="28" max="28" width="25.42578125" style="7" bestFit="1" customWidth="1"/>
    <col min="29" max="29" width="23.85546875" style="7" customWidth="1"/>
    <col min="30" max="30" width="32" style="7" bestFit="1" customWidth="1"/>
    <col min="31" max="31" width="25.42578125" style="7" bestFit="1" customWidth="1"/>
    <col min="32" max="32" width="23" style="7" bestFit="1" customWidth="1"/>
    <col min="33" max="33" width="28.7109375" style="7" bestFit="1" customWidth="1"/>
    <col min="34" max="34" width="28.7109375" style="7" customWidth="1"/>
    <col min="35" max="35" width="17.5703125" style="7" bestFit="1" customWidth="1"/>
    <col min="36" max="36" width="39.28515625" style="7" bestFit="1" customWidth="1"/>
    <col min="37" max="37" width="25.140625" style="7" bestFit="1" customWidth="1"/>
    <col min="38" max="38" width="22" style="7" bestFit="1" customWidth="1"/>
    <col min="39" max="39" width="9.7109375" style="7" bestFit="1" customWidth="1"/>
    <col min="40" max="40" width="9.7109375" style="7" customWidth="1"/>
    <col min="41" max="41" width="31.42578125" style="7" customWidth="1"/>
    <col min="42" max="42" width="19.7109375" style="7" customWidth="1"/>
    <col min="43" max="16384" width="11.5703125" style="7"/>
  </cols>
  <sheetData>
    <row r="1" spans="1:42" ht="61.15" customHeight="1" x14ac:dyDescent="0.5">
      <c r="C1" s="109" t="s">
        <v>651</v>
      </c>
    </row>
    <row r="2" spans="1:42" ht="61.15" customHeight="1" x14ac:dyDescent="0.5">
      <c r="C2" s="109"/>
    </row>
    <row r="3" spans="1:42" ht="61.15" customHeight="1" x14ac:dyDescent="0.25">
      <c r="H3" s="160"/>
      <c r="I3" s="51"/>
      <c r="J3" s="170" t="s">
        <v>205</v>
      </c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2"/>
      <c r="W3" s="136"/>
      <c r="X3" s="169"/>
      <c r="Y3" s="99"/>
      <c r="Z3" s="175" t="s">
        <v>165</v>
      </c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</row>
    <row r="4" spans="1:42" ht="61.15" customHeight="1" x14ac:dyDescent="0.25">
      <c r="A4" s="177" t="s">
        <v>181</v>
      </c>
      <c r="B4" s="178" t="s">
        <v>182</v>
      </c>
      <c r="C4" s="178" t="s">
        <v>183</v>
      </c>
      <c r="D4" s="178" t="s">
        <v>184</v>
      </c>
      <c r="E4" s="178" t="s">
        <v>185</v>
      </c>
      <c r="F4" s="101"/>
      <c r="G4" s="101"/>
      <c r="H4" s="173" t="s">
        <v>490</v>
      </c>
      <c r="I4" s="102"/>
      <c r="J4" s="100" t="s">
        <v>206</v>
      </c>
      <c r="K4" s="100" t="s">
        <v>207</v>
      </c>
      <c r="L4" s="141" t="s">
        <v>523</v>
      </c>
      <c r="M4" s="162" t="s">
        <v>653</v>
      </c>
      <c r="N4" s="100" t="s">
        <v>209</v>
      </c>
      <c r="O4" s="100" t="s">
        <v>210</v>
      </c>
      <c r="P4" s="141" t="s">
        <v>523</v>
      </c>
      <c r="Q4" s="162" t="s">
        <v>653</v>
      </c>
      <c r="R4" s="100" t="s">
        <v>211</v>
      </c>
      <c r="S4" s="100" t="s">
        <v>212</v>
      </c>
      <c r="T4" s="141" t="s">
        <v>522</v>
      </c>
      <c r="U4" s="162" t="s">
        <v>653</v>
      </c>
      <c r="V4" s="100" t="s">
        <v>208</v>
      </c>
      <c r="W4" s="141" t="s">
        <v>522</v>
      </c>
      <c r="X4" s="162" t="s">
        <v>653</v>
      </c>
      <c r="Y4" s="101"/>
      <c r="Z4" s="100" t="s">
        <v>202</v>
      </c>
      <c r="AA4" s="141" t="s">
        <v>524</v>
      </c>
      <c r="AB4" s="162" t="s">
        <v>653</v>
      </c>
      <c r="AC4" s="100" t="s">
        <v>201</v>
      </c>
      <c r="AD4" s="141" t="s">
        <v>524</v>
      </c>
      <c r="AE4" s="162" t="s">
        <v>653</v>
      </c>
      <c r="AF4" s="100" t="s">
        <v>200</v>
      </c>
      <c r="AG4" s="141" t="s">
        <v>524</v>
      </c>
      <c r="AH4" s="162" t="s">
        <v>654</v>
      </c>
      <c r="AI4" s="100" t="s">
        <v>213</v>
      </c>
      <c r="AJ4" s="141" t="s">
        <v>524</v>
      </c>
      <c r="AK4" s="162" t="s">
        <v>654</v>
      </c>
      <c r="AL4" s="100" t="s">
        <v>203</v>
      </c>
      <c r="AM4" s="100" t="s">
        <v>204</v>
      </c>
      <c r="AN4" s="168" t="s">
        <v>656</v>
      </c>
      <c r="AO4" s="141" t="s">
        <v>524</v>
      </c>
      <c r="AP4" s="162" t="s">
        <v>654</v>
      </c>
    </row>
    <row r="5" spans="1:42" ht="61.15" customHeight="1" x14ac:dyDescent="0.25">
      <c r="A5" s="177"/>
      <c r="B5" s="179"/>
      <c r="C5" s="179"/>
      <c r="D5" s="179"/>
      <c r="E5" s="179"/>
      <c r="F5" s="101"/>
      <c r="G5" s="101"/>
      <c r="H5" s="174"/>
      <c r="I5" s="102"/>
      <c r="J5" s="100"/>
      <c r="K5" s="100"/>
      <c r="L5" s="141"/>
      <c r="M5" s="162"/>
      <c r="N5" s="100"/>
      <c r="O5" s="100"/>
      <c r="P5" s="141"/>
      <c r="Q5" s="162"/>
      <c r="R5" s="100"/>
      <c r="S5" s="100"/>
      <c r="T5" s="141"/>
      <c r="U5" s="162"/>
      <c r="V5" s="100"/>
      <c r="W5" s="141"/>
      <c r="X5" s="162"/>
      <c r="Y5" s="101"/>
      <c r="Z5" s="100"/>
      <c r="AA5" s="141"/>
      <c r="AB5" s="162"/>
      <c r="AC5" s="100"/>
      <c r="AD5" s="141"/>
      <c r="AE5" s="162"/>
      <c r="AF5" s="100"/>
      <c r="AG5" s="141"/>
      <c r="AH5" s="162"/>
      <c r="AI5" s="100"/>
      <c r="AJ5" s="141"/>
      <c r="AK5" s="162"/>
      <c r="AL5" s="100"/>
      <c r="AM5" s="100"/>
      <c r="AN5" s="168"/>
      <c r="AO5" s="149"/>
      <c r="AP5" s="162"/>
    </row>
    <row r="6" spans="1:42" s="122" customFormat="1" ht="61.15" customHeight="1" x14ac:dyDescent="0.25">
      <c r="A6" s="130" t="s">
        <v>45</v>
      </c>
      <c r="B6" s="151">
        <v>43001987</v>
      </c>
      <c r="C6" s="111" t="s">
        <v>46</v>
      </c>
      <c r="D6" s="112" t="s">
        <v>144</v>
      </c>
      <c r="E6" s="112" t="s">
        <v>119</v>
      </c>
      <c r="F6" s="123">
        <v>44866</v>
      </c>
      <c r="G6" s="123">
        <v>46508</v>
      </c>
      <c r="H6" s="117">
        <f t="shared" ref="H6:H39" si="0">J6+N6+R6+V6+Z6+AC6+AF6+AI6+AL6+AM6</f>
        <v>1</v>
      </c>
      <c r="I6" s="118"/>
      <c r="J6" s="119"/>
      <c r="K6" s="119"/>
      <c r="L6" s="142"/>
      <c r="M6" s="165"/>
      <c r="N6" s="119"/>
      <c r="O6" s="119"/>
      <c r="P6" s="142"/>
      <c r="Q6" s="163"/>
      <c r="R6" s="119"/>
      <c r="S6" s="119"/>
      <c r="T6" s="142"/>
      <c r="U6" s="163"/>
      <c r="V6" s="121">
        <v>1</v>
      </c>
      <c r="W6" s="121" t="s">
        <v>543</v>
      </c>
      <c r="X6" s="165">
        <v>2</v>
      </c>
      <c r="Y6" s="120"/>
      <c r="Z6" s="119"/>
      <c r="AA6" s="142"/>
      <c r="AB6" s="165"/>
      <c r="AC6" s="119"/>
      <c r="AD6" s="142"/>
      <c r="AE6" s="165"/>
      <c r="AF6" s="119"/>
      <c r="AG6" s="142"/>
      <c r="AH6" s="165"/>
      <c r="AI6" s="119"/>
      <c r="AJ6" s="142"/>
      <c r="AK6" s="165"/>
      <c r="AL6" s="119"/>
      <c r="AM6" s="119"/>
      <c r="AN6" s="119"/>
      <c r="AO6" s="150"/>
      <c r="AP6" s="165"/>
    </row>
    <row r="7" spans="1:42" ht="61.15" customHeight="1" x14ac:dyDescent="0.25">
      <c r="A7" s="14" t="s">
        <v>45</v>
      </c>
      <c r="B7" s="151">
        <v>43001987</v>
      </c>
      <c r="C7" s="18" t="s">
        <v>46</v>
      </c>
      <c r="D7" s="1" t="s">
        <v>144</v>
      </c>
      <c r="E7" s="8" t="s">
        <v>120</v>
      </c>
      <c r="F7" s="6">
        <v>44866</v>
      </c>
      <c r="G7" s="6">
        <v>46508</v>
      </c>
      <c r="H7" s="30">
        <f t="shared" si="0"/>
        <v>0</v>
      </c>
      <c r="I7" s="52"/>
      <c r="J7" s="29"/>
      <c r="K7" s="29"/>
      <c r="L7" s="143"/>
      <c r="M7" s="164"/>
      <c r="N7" s="29"/>
      <c r="O7" s="29"/>
      <c r="P7" s="143"/>
      <c r="Q7" s="164"/>
      <c r="R7" s="29"/>
      <c r="S7" s="29"/>
      <c r="T7" s="143"/>
      <c r="U7" s="164"/>
      <c r="V7" s="29"/>
      <c r="W7" s="143"/>
      <c r="X7" s="164"/>
      <c r="Y7" s="54"/>
      <c r="Z7" s="29"/>
      <c r="AA7" s="143"/>
      <c r="AB7" s="164"/>
      <c r="AC7" s="29"/>
      <c r="AD7" s="143"/>
      <c r="AE7" s="164"/>
      <c r="AF7" s="29"/>
      <c r="AG7" s="143"/>
      <c r="AH7" s="164"/>
      <c r="AI7" s="29"/>
      <c r="AJ7" s="143"/>
      <c r="AK7" s="164"/>
      <c r="AL7" s="29"/>
      <c r="AM7" s="29"/>
      <c r="AN7" s="29"/>
      <c r="AO7" s="149"/>
      <c r="AP7" s="164"/>
    </row>
    <row r="8" spans="1:42" s="122" customFormat="1" ht="61.15" customHeight="1" x14ac:dyDescent="0.25">
      <c r="A8" s="130" t="s">
        <v>47</v>
      </c>
      <c r="B8" s="151" t="s">
        <v>424</v>
      </c>
      <c r="C8" s="111" t="s">
        <v>46</v>
      </c>
      <c r="D8" s="112" t="s">
        <v>144</v>
      </c>
      <c r="E8" s="112" t="s">
        <v>119</v>
      </c>
      <c r="F8" s="123">
        <v>44866</v>
      </c>
      <c r="G8" s="123">
        <v>46508</v>
      </c>
      <c r="H8" s="117">
        <f t="shared" si="0"/>
        <v>1</v>
      </c>
      <c r="I8" s="118"/>
      <c r="J8" s="119"/>
      <c r="K8" s="119"/>
      <c r="L8" s="142"/>
      <c r="M8" s="165"/>
      <c r="N8" s="119"/>
      <c r="O8" s="119"/>
      <c r="P8" s="142"/>
      <c r="Q8" s="163"/>
      <c r="R8" s="119"/>
      <c r="S8" s="119"/>
      <c r="T8" s="142"/>
      <c r="U8" s="163"/>
      <c r="V8" s="115">
        <v>1</v>
      </c>
      <c r="W8" s="142"/>
      <c r="X8" s="165"/>
      <c r="Y8" s="120"/>
      <c r="Z8" s="119"/>
      <c r="AA8" s="142"/>
      <c r="AB8" s="165"/>
      <c r="AC8" s="119"/>
      <c r="AD8" s="142"/>
      <c r="AE8" s="165"/>
      <c r="AF8" s="119"/>
      <c r="AG8" s="142"/>
      <c r="AH8" s="165"/>
      <c r="AI8" s="119"/>
      <c r="AJ8" s="142"/>
      <c r="AK8" s="165"/>
      <c r="AL8" s="119"/>
      <c r="AM8" s="119"/>
      <c r="AN8" s="119"/>
      <c r="AO8" s="150"/>
      <c r="AP8" s="165"/>
    </row>
    <row r="9" spans="1:42" ht="61.15" customHeight="1" x14ac:dyDescent="0.25">
      <c r="A9" s="14" t="s">
        <v>47</v>
      </c>
      <c r="B9" s="151" t="s">
        <v>424</v>
      </c>
      <c r="C9" s="18" t="s">
        <v>46</v>
      </c>
      <c r="D9" s="1" t="s">
        <v>144</v>
      </c>
      <c r="E9" s="23" t="s">
        <v>157</v>
      </c>
      <c r="F9" s="6">
        <v>44866</v>
      </c>
      <c r="G9" s="6">
        <v>46508</v>
      </c>
      <c r="H9" s="30">
        <f t="shared" si="0"/>
        <v>0</v>
      </c>
      <c r="I9" s="52"/>
      <c r="J9" s="29"/>
      <c r="K9" s="29"/>
      <c r="L9" s="143"/>
      <c r="M9" s="164"/>
      <c r="N9" s="29"/>
      <c r="O9" s="29"/>
      <c r="P9" s="143"/>
      <c r="Q9" s="164"/>
      <c r="R9" s="29"/>
      <c r="S9" s="29"/>
      <c r="T9" s="143"/>
      <c r="U9" s="164"/>
      <c r="V9" s="29"/>
      <c r="W9" s="143"/>
      <c r="X9" s="164"/>
      <c r="Y9" s="54"/>
      <c r="Z9" s="29"/>
      <c r="AA9" s="143"/>
      <c r="AB9" s="164"/>
      <c r="AC9" s="29"/>
      <c r="AD9" s="143"/>
      <c r="AE9" s="164"/>
      <c r="AF9" s="29"/>
      <c r="AG9" s="143"/>
      <c r="AH9" s="164"/>
      <c r="AI9" s="29"/>
      <c r="AJ9" s="143"/>
      <c r="AK9" s="164"/>
      <c r="AL9" s="29"/>
      <c r="AM9" s="29"/>
      <c r="AN9" s="29"/>
      <c r="AO9" s="149"/>
      <c r="AP9" s="164"/>
    </row>
    <row r="10" spans="1:42" ht="61.15" customHeight="1" x14ac:dyDescent="0.25">
      <c r="A10" s="135" t="s">
        <v>47</v>
      </c>
      <c r="B10" s="151" t="s">
        <v>589</v>
      </c>
      <c r="C10" s="18" t="s">
        <v>48</v>
      </c>
      <c r="D10" s="19" t="s">
        <v>49</v>
      </c>
      <c r="E10" s="8" t="s">
        <v>119</v>
      </c>
      <c r="F10" s="6">
        <v>44866</v>
      </c>
      <c r="G10" s="6">
        <v>46508</v>
      </c>
      <c r="H10" s="30">
        <f t="shared" si="0"/>
        <v>0</v>
      </c>
      <c r="I10" s="52"/>
      <c r="J10" s="29"/>
      <c r="K10" s="29"/>
      <c r="L10" s="143"/>
      <c r="M10" s="164"/>
      <c r="N10" s="29"/>
      <c r="O10" s="29"/>
      <c r="P10" s="143"/>
      <c r="Q10" s="164"/>
      <c r="R10" s="29"/>
      <c r="S10" s="29"/>
      <c r="T10" s="143"/>
      <c r="U10" s="164"/>
      <c r="V10" s="37"/>
      <c r="W10" s="144"/>
      <c r="X10" s="165"/>
      <c r="Y10" s="54"/>
      <c r="Z10" s="29"/>
      <c r="AA10" s="143"/>
      <c r="AB10" s="164"/>
      <c r="AC10" s="29"/>
      <c r="AD10" s="143"/>
      <c r="AE10" s="164"/>
      <c r="AF10" s="29"/>
      <c r="AG10" s="143"/>
      <c r="AH10" s="164"/>
      <c r="AI10" s="29"/>
      <c r="AJ10" s="143"/>
      <c r="AK10" s="164"/>
      <c r="AL10" s="29"/>
      <c r="AM10" s="29"/>
      <c r="AN10" s="29"/>
      <c r="AO10" s="149"/>
      <c r="AP10" s="164"/>
    </row>
    <row r="11" spans="1:42" s="122" customFormat="1" ht="61.15" customHeight="1" x14ac:dyDescent="0.25">
      <c r="A11" s="130" t="s">
        <v>47</v>
      </c>
      <c r="B11" s="110" t="s">
        <v>589</v>
      </c>
      <c r="C11" s="111" t="s">
        <v>48</v>
      </c>
      <c r="D11" s="111" t="s">
        <v>49</v>
      </c>
      <c r="E11" s="112" t="s">
        <v>120</v>
      </c>
      <c r="F11" s="123">
        <v>44866</v>
      </c>
      <c r="G11" s="123">
        <v>46508</v>
      </c>
      <c r="H11" s="117">
        <f t="shared" si="0"/>
        <v>1</v>
      </c>
      <c r="I11" s="118"/>
      <c r="J11" s="119"/>
      <c r="K11" s="119"/>
      <c r="L11" s="142"/>
      <c r="M11" s="165"/>
      <c r="N11" s="119"/>
      <c r="O11" s="119"/>
      <c r="P11" s="142"/>
      <c r="Q11" s="163"/>
      <c r="R11" s="119"/>
      <c r="S11" s="119"/>
      <c r="T11" s="142"/>
      <c r="U11" s="163"/>
      <c r="V11" s="119"/>
      <c r="W11" s="142"/>
      <c r="X11" s="165"/>
      <c r="Y11" s="120"/>
      <c r="Z11" s="119"/>
      <c r="AA11" s="142"/>
      <c r="AB11" s="165"/>
      <c r="AC11" s="119"/>
      <c r="AD11" s="142"/>
      <c r="AE11" s="165"/>
      <c r="AF11" s="119"/>
      <c r="AG11" s="142"/>
      <c r="AH11" s="165"/>
      <c r="AI11" s="121">
        <v>1</v>
      </c>
      <c r="AJ11" s="121" t="s">
        <v>564</v>
      </c>
      <c r="AK11" s="165">
        <v>4</v>
      </c>
      <c r="AL11" s="119"/>
      <c r="AM11" s="119"/>
      <c r="AN11" s="119"/>
      <c r="AO11" s="150"/>
      <c r="AP11" s="165"/>
    </row>
    <row r="12" spans="1:42" s="122" customFormat="1" ht="61.15" customHeight="1" x14ac:dyDescent="0.25">
      <c r="A12" s="130" t="s">
        <v>137</v>
      </c>
      <c r="B12" s="153">
        <v>43001620</v>
      </c>
      <c r="C12" s="124" t="s">
        <v>138</v>
      </c>
      <c r="D12" s="112" t="s">
        <v>1</v>
      </c>
      <c r="E12" s="112" t="s">
        <v>486</v>
      </c>
      <c r="F12" s="123"/>
      <c r="G12" s="123"/>
      <c r="H12" s="117">
        <f t="shared" si="0"/>
        <v>1</v>
      </c>
      <c r="I12" s="118"/>
      <c r="J12" s="119"/>
      <c r="K12" s="119"/>
      <c r="L12" s="142"/>
      <c r="M12" s="165"/>
      <c r="N12" s="119"/>
      <c r="O12" s="119"/>
      <c r="P12" s="142"/>
      <c r="Q12" s="163"/>
      <c r="R12" s="121">
        <v>1</v>
      </c>
      <c r="S12" s="121"/>
      <c r="T12" s="121" t="s">
        <v>527</v>
      </c>
      <c r="U12" s="165">
        <v>2</v>
      </c>
      <c r="V12" s="119"/>
      <c r="W12" s="142"/>
      <c r="X12" s="165"/>
      <c r="Y12" s="120"/>
      <c r="Z12" s="119"/>
      <c r="AA12" s="142"/>
      <c r="AB12" s="165"/>
      <c r="AC12" s="119"/>
      <c r="AD12" s="142"/>
      <c r="AE12" s="165"/>
      <c r="AF12" s="119"/>
      <c r="AG12" s="142"/>
      <c r="AH12" s="165"/>
      <c r="AI12" s="119"/>
      <c r="AJ12" s="142"/>
      <c r="AK12" s="165"/>
      <c r="AL12" s="119"/>
      <c r="AM12" s="119"/>
      <c r="AN12" s="119"/>
      <c r="AO12" s="150"/>
      <c r="AP12" s="165"/>
    </row>
    <row r="13" spans="1:42" s="33" customFormat="1" ht="61.15" customHeight="1" x14ac:dyDescent="0.25">
      <c r="A13" s="14" t="s">
        <v>137</v>
      </c>
      <c r="B13" s="153">
        <v>43001620</v>
      </c>
      <c r="C13" s="4" t="s">
        <v>138</v>
      </c>
      <c r="D13" s="1" t="s">
        <v>1</v>
      </c>
      <c r="E13" s="17" t="s">
        <v>236</v>
      </c>
      <c r="F13" s="6">
        <v>45231</v>
      </c>
      <c r="G13" s="6">
        <v>46874</v>
      </c>
      <c r="H13" s="30">
        <f t="shared" si="0"/>
        <v>0</v>
      </c>
      <c r="I13" s="53"/>
      <c r="J13" s="37"/>
      <c r="K13" s="37"/>
      <c r="L13" s="144"/>
      <c r="M13" s="165"/>
      <c r="N13" s="37"/>
      <c r="O13" s="37"/>
      <c r="P13" s="144"/>
      <c r="Q13" s="165"/>
      <c r="R13" s="37"/>
      <c r="S13" s="119"/>
      <c r="T13" s="146"/>
      <c r="U13" s="167"/>
      <c r="V13" s="37"/>
      <c r="W13" s="144"/>
      <c r="X13" s="165"/>
      <c r="Y13" s="56"/>
      <c r="Z13" s="37"/>
      <c r="AA13" s="144"/>
      <c r="AB13" s="165"/>
      <c r="AC13" s="37"/>
      <c r="AD13" s="144"/>
      <c r="AE13" s="165"/>
      <c r="AF13" s="37"/>
      <c r="AG13" s="144"/>
      <c r="AH13" s="165"/>
      <c r="AI13" s="37"/>
      <c r="AJ13" s="144"/>
      <c r="AK13" s="165"/>
      <c r="AL13" s="37"/>
      <c r="AM13" s="37"/>
      <c r="AN13" s="37"/>
      <c r="AO13" s="145"/>
      <c r="AP13" s="165"/>
    </row>
    <row r="14" spans="1:42" s="122" customFormat="1" ht="61.15" customHeight="1" x14ac:dyDescent="0.25">
      <c r="A14" s="130" t="s">
        <v>6</v>
      </c>
      <c r="B14" s="110">
        <v>43001400</v>
      </c>
      <c r="C14" s="111" t="s">
        <v>491</v>
      </c>
      <c r="D14" s="112" t="s">
        <v>1</v>
      </c>
      <c r="E14" s="112" t="s">
        <v>492</v>
      </c>
      <c r="F14" s="114">
        <v>44136</v>
      </c>
      <c r="G14" s="114">
        <v>45778</v>
      </c>
      <c r="H14" s="117">
        <f t="shared" si="0"/>
        <v>1</v>
      </c>
      <c r="I14" s="118"/>
      <c r="J14" s="119"/>
      <c r="K14" s="119"/>
      <c r="L14" s="142"/>
      <c r="M14" s="165"/>
      <c r="N14" s="121">
        <v>1</v>
      </c>
      <c r="O14" s="158"/>
      <c r="P14" s="161" t="s">
        <v>599</v>
      </c>
      <c r="Q14" s="165">
        <v>0</v>
      </c>
      <c r="R14" s="119"/>
      <c r="S14" s="119"/>
      <c r="T14" s="142"/>
      <c r="U14" s="163"/>
      <c r="V14" s="119"/>
      <c r="W14" s="142"/>
      <c r="X14" s="165"/>
      <c r="Y14" s="120"/>
      <c r="Z14" s="119"/>
      <c r="AA14" s="142"/>
      <c r="AB14" s="165"/>
      <c r="AC14" s="119"/>
      <c r="AD14" s="142"/>
      <c r="AE14" s="165"/>
      <c r="AF14" s="119"/>
      <c r="AG14" s="142"/>
      <c r="AH14" s="165"/>
      <c r="AI14" s="119"/>
      <c r="AJ14" s="142"/>
      <c r="AK14" s="165"/>
      <c r="AL14" s="119"/>
      <c r="AM14" s="119"/>
      <c r="AN14" s="119"/>
      <c r="AO14" s="150"/>
      <c r="AP14" s="165"/>
    </row>
    <row r="15" spans="1:42" ht="61.15" customHeight="1" x14ac:dyDescent="0.25">
      <c r="A15" s="14" t="s">
        <v>6</v>
      </c>
      <c r="B15" s="9">
        <v>43001400</v>
      </c>
      <c r="C15" s="18" t="s">
        <v>488</v>
      </c>
      <c r="D15" s="1" t="s">
        <v>1</v>
      </c>
      <c r="E15" s="2" t="s">
        <v>188</v>
      </c>
      <c r="F15" s="20">
        <v>44136</v>
      </c>
      <c r="G15" s="20">
        <v>45778</v>
      </c>
      <c r="H15" s="30">
        <f t="shared" si="0"/>
        <v>0</v>
      </c>
      <c r="I15" s="52"/>
      <c r="J15" s="29"/>
      <c r="K15" s="29"/>
      <c r="L15" s="143"/>
      <c r="M15" s="164"/>
      <c r="N15" s="119"/>
      <c r="O15" s="119"/>
      <c r="P15" s="142"/>
      <c r="Q15" s="163"/>
      <c r="R15" s="29"/>
      <c r="S15" s="29"/>
      <c r="T15" s="143"/>
      <c r="U15" s="164"/>
      <c r="V15" s="29"/>
      <c r="W15" s="143"/>
      <c r="X15" s="164"/>
      <c r="Y15" s="54"/>
      <c r="Z15" s="29"/>
      <c r="AA15" s="143"/>
      <c r="AB15" s="164"/>
      <c r="AC15" s="29"/>
      <c r="AD15" s="143"/>
      <c r="AE15" s="164"/>
      <c r="AF15" s="29"/>
      <c r="AG15" s="143"/>
      <c r="AH15" s="164"/>
      <c r="AI15" s="29"/>
      <c r="AJ15" s="143"/>
      <c r="AK15" s="164"/>
      <c r="AL15" s="29"/>
      <c r="AM15" s="29"/>
      <c r="AN15" s="29"/>
      <c r="AO15" s="149"/>
      <c r="AP15" s="164"/>
    </row>
    <row r="16" spans="1:42" s="122" customFormat="1" ht="61.15" customHeight="1" x14ac:dyDescent="0.25">
      <c r="A16" s="133" t="s">
        <v>245</v>
      </c>
      <c r="B16" s="125">
        <v>93000881</v>
      </c>
      <c r="C16" s="111" t="s">
        <v>4</v>
      </c>
      <c r="D16" s="112" t="s">
        <v>246</v>
      </c>
      <c r="E16" s="112" t="s">
        <v>121</v>
      </c>
      <c r="F16" s="123">
        <v>44866</v>
      </c>
      <c r="G16" s="123">
        <v>46508</v>
      </c>
      <c r="H16" s="117">
        <f t="shared" si="0"/>
        <v>1</v>
      </c>
      <c r="I16" s="118"/>
      <c r="J16" s="119"/>
      <c r="K16" s="119"/>
      <c r="L16" s="142"/>
      <c r="M16" s="165"/>
      <c r="N16" s="119"/>
      <c r="O16" s="119"/>
      <c r="P16" s="142"/>
      <c r="Q16" s="163"/>
      <c r="R16" s="119"/>
      <c r="S16" s="119"/>
      <c r="T16" s="142"/>
      <c r="U16" s="163"/>
      <c r="V16" s="121">
        <v>1</v>
      </c>
      <c r="W16" s="121" t="s">
        <v>544</v>
      </c>
      <c r="X16" s="165">
        <v>2</v>
      </c>
      <c r="Y16" s="120"/>
      <c r="Z16" s="119"/>
      <c r="AA16" s="142"/>
      <c r="AB16" s="165"/>
      <c r="AC16" s="119"/>
      <c r="AD16" s="142"/>
      <c r="AE16" s="165"/>
      <c r="AF16" s="119"/>
      <c r="AG16" s="142"/>
      <c r="AH16" s="165"/>
      <c r="AI16" s="119"/>
      <c r="AJ16" s="142"/>
      <c r="AK16" s="165"/>
      <c r="AL16" s="119"/>
      <c r="AM16" s="119"/>
      <c r="AN16" s="119"/>
      <c r="AO16" s="150"/>
      <c r="AP16" s="165"/>
    </row>
    <row r="17" spans="1:42" ht="61.15" customHeight="1" x14ac:dyDescent="0.3">
      <c r="A17" s="24" t="s">
        <v>168</v>
      </c>
      <c r="B17" s="10" t="s">
        <v>590</v>
      </c>
      <c r="C17" s="25" t="s">
        <v>169</v>
      </c>
      <c r="D17" s="26" t="s">
        <v>170</v>
      </c>
      <c r="E17" s="2" t="s">
        <v>661</v>
      </c>
      <c r="F17" s="6">
        <v>45231</v>
      </c>
      <c r="G17" s="6">
        <v>46874</v>
      </c>
      <c r="H17" s="30">
        <f t="shared" si="0"/>
        <v>0</v>
      </c>
      <c r="I17" s="52"/>
      <c r="J17" s="29"/>
      <c r="K17" s="29"/>
      <c r="L17" s="143"/>
      <c r="M17" s="164"/>
      <c r="N17" s="29"/>
      <c r="O17" s="29"/>
      <c r="P17" s="143"/>
      <c r="Q17" s="164"/>
      <c r="R17" s="29"/>
      <c r="S17" s="29"/>
      <c r="T17" s="143"/>
      <c r="U17" s="164"/>
      <c r="V17" s="29"/>
      <c r="W17" s="143"/>
      <c r="X17" s="164"/>
      <c r="Y17" s="54"/>
      <c r="Z17" s="29"/>
      <c r="AA17" s="143"/>
      <c r="AB17" s="164"/>
      <c r="AC17" s="29"/>
      <c r="AD17" s="143"/>
      <c r="AE17" s="164"/>
      <c r="AF17" s="29"/>
      <c r="AG17" s="143"/>
      <c r="AH17" s="164"/>
      <c r="AI17" s="29"/>
      <c r="AJ17" s="143"/>
      <c r="AK17" s="164"/>
      <c r="AL17" s="29"/>
      <c r="AM17" s="29"/>
      <c r="AN17" s="121">
        <v>1</v>
      </c>
      <c r="AO17" s="121" t="s">
        <v>662</v>
      </c>
      <c r="AP17" s="165">
        <v>6</v>
      </c>
    </row>
    <row r="18" spans="1:42" ht="61.15" customHeight="1" x14ac:dyDescent="0.25">
      <c r="A18" s="14" t="s">
        <v>153</v>
      </c>
      <c r="B18" s="152">
        <v>43002748</v>
      </c>
      <c r="C18" s="18" t="s">
        <v>71</v>
      </c>
      <c r="D18" s="1" t="s">
        <v>1</v>
      </c>
      <c r="E18" s="2" t="s">
        <v>189</v>
      </c>
      <c r="F18" s="6">
        <v>44136</v>
      </c>
      <c r="G18" s="6">
        <v>45778</v>
      </c>
      <c r="H18" s="30">
        <f t="shared" si="0"/>
        <v>0</v>
      </c>
      <c r="I18" s="52"/>
      <c r="J18" s="29"/>
      <c r="K18" s="29"/>
      <c r="L18" s="143"/>
      <c r="M18" s="164"/>
      <c r="N18" s="29"/>
      <c r="O18" s="29"/>
      <c r="P18" s="143"/>
      <c r="Q18" s="164"/>
      <c r="R18" s="29"/>
      <c r="S18" s="29"/>
      <c r="T18" s="143"/>
      <c r="U18" s="164"/>
      <c r="V18" s="29"/>
      <c r="W18" s="143"/>
      <c r="X18" s="164"/>
      <c r="Y18" s="54"/>
      <c r="Z18" s="29"/>
      <c r="AA18" s="143"/>
      <c r="AB18" s="164"/>
      <c r="AC18" s="29"/>
      <c r="AD18" s="143"/>
      <c r="AE18" s="164"/>
      <c r="AF18" s="29"/>
      <c r="AG18" s="143"/>
      <c r="AH18" s="164"/>
      <c r="AI18" s="29"/>
      <c r="AJ18" s="143"/>
      <c r="AK18" s="164"/>
      <c r="AL18" s="29"/>
      <c r="AM18" s="29"/>
      <c r="AN18" s="29"/>
      <c r="AO18" s="149"/>
      <c r="AP18" s="164"/>
    </row>
    <row r="19" spans="1:42" ht="61.15" customHeight="1" x14ac:dyDescent="0.25">
      <c r="A19" s="46" t="s">
        <v>72</v>
      </c>
      <c r="B19" s="155">
        <v>43001975</v>
      </c>
      <c r="C19" s="43" t="s">
        <v>73</v>
      </c>
      <c r="D19" s="34" t="s">
        <v>1</v>
      </c>
      <c r="E19" s="17" t="s">
        <v>225</v>
      </c>
      <c r="F19" s="6"/>
      <c r="G19" s="6"/>
      <c r="H19" s="30">
        <f t="shared" si="0"/>
        <v>0</v>
      </c>
      <c r="I19" s="52"/>
      <c r="J19" s="29"/>
      <c r="K19" s="29"/>
      <c r="L19" s="143"/>
      <c r="M19" s="164"/>
      <c r="N19" s="29"/>
      <c r="O19" s="29"/>
      <c r="P19" s="143"/>
      <c r="Q19" s="164"/>
      <c r="R19" s="29"/>
      <c r="S19" s="29"/>
      <c r="T19" s="143"/>
      <c r="U19" s="164"/>
      <c r="V19" s="29"/>
      <c r="W19" s="143"/>
      <c r="X19" s="164"/>
      <c r="Y19" s="54"/>
      <c r="Z19" s="29"/>
      <c r="AA19" s="143"/>
      <c r="AB19" s="164"/>
      <c r="AC19" s="29"/>
      <c r="AD19" s="143"/>
      <c r="AE19" s="164"/>
      <c r="AF19" s="29"/>
      <c r="AG19" s="143"/>
      <c r="AH19" s="164"/>
      <c r="AI19" s="29"/>
      <c r="AJ19" s="143"/>
      <c r="AK19" s="164"/>
      <c r="AL19" s="29"/>
      <c r="AM19" s="29"/>
      <c r="AN19" s="29"/>
      <c r="AO19" s="149"/>
      <c r="AP19" s="164"/>
    </row>
    <row r="20" spans="1:42" ht="61.15" customHeight="1" x14ac:dyDescent="0.25">
      <c r="A20" s="14" t="s">
        <v>72</v>
      </c>
      <c r="B20" s="155">
        <v>43001975</v>
      </c>
      <c r="C20" s="18" t="s">
        <v>73</v>
      </c>
      <c r="D20" s="1" t="s">
        <v>1</v>
      </c>
      <c r="E20" s="2" t="s">
        <v>190</v>
      </c>
      <c r="F20" s="6">
        <v>44136</v>
      </c>
      <c r="G20" s="6">
        <v>45778</v>
      </c>
      <c r="H20" s="30">
        <f t="shared" si="0"/>
        <v>0</v>
      </c>
      <c r="I20" s="52"/>
      <c r="J20" s="29"/>
      <c r="K20" s="29"/>
      <c r="L20" s="143"/>
      <c r="M20" s="164"/>
      <c r="N20" s="29"/>
      <c r="O20" s="29"/>
      <c r="P20" s="143"/>
      <c r="Q20" s="164"/>
      <c r="R20" s="29"/>
      <c r="S20" s="29"/>
      <c r="T20" s="143"/>
      <c r="U20" s="164"/>
      <c r="V20" s="29"/>
      <c r="W20" s="143"/>
      <c r="X20" s="164"/>
      <c r="Y20" s="54"/>
      <c r="Z20" s="29"/>
      <c r="AA20" s="143"/>
      <c r="AB20" s="164"/>
      <c r="AC20" s="29"/>
      <c r="AD20" s="143"/>
      <c r="AE20" s="164"/>
      <c r="AF20" s="29"/>
      <c r="AG20" s="143"/>
      <c r="AH20" s="164"/>
      <c r="AI20" s="29"/>
      <c r="AJ20" s="143"/>
      <c r="AK20" s="164"/>
      <c r="AL20" s="29"/>
      <c r="AM20" s="29"/>
      <c r="AN20" s="29"/>
      <c r="AO20" s="149"/>
      <c r="AP20" s="164"/>
    </row>
    <row r="21" spans="1:42" ht="61.15" customHeight="1" x14ac:dyDescent="0.25">
      <c r="A21" s="14" t="s">
        <v>11</v>
      </c>
      <c r="B21" s="10">
        <v>43000641</v>
      </c>
      <c r="C21" s="18" t="s">
        <v>12</v>
      </c>
      <c r="D21" s="1" t="s">
        <v>13</v>
      </c>
      <c r="E21" s="2" t="s">
        <v>190</v>
      </c>
      <c r="F21" s="6">
        <v>44866</v>
      </c>
      <c r="G21" s="6">
        <v>46508</v>
      </c>
      <c r="H21" s="30">
        <f t="shared" si="0"/>
        <v>0</v>
      </c>
      <c r="I21" s="52"/>
      <c r="J21" s="29"/>
      <c r="K21" s="29"/>
      <c r="L21" s="143"/>
      <c r="M21" s="164"/>
      <c r="N21" s="29"/>
      <c r="O21" s="29"/>
      <c r="P21" s="143"/>
      <c r="Q21" s="164"/>
      <c r="R21" s="29"/>
      <c r="S21" s="29"/>
      <c r="T21" s="143"/>
      <c r="U21" s="164"/>
      <c r="V21" s="29"/>
      <c r="W21" s="143"/>
      <c r="X21" s="164"/>
      <c r="Y21" s="54"/>
      <c r="Z21" s="29"/>
      <c r="AA21" s="143"/>
      <c r="AB21" s="164"/>
      <c r="AC21" s="29"/>
      <c r="AD21" s="143"/>
      <c r="AE21" s="164"/>
      <c r="AF21" s="29"/>
      <c r="AG21" s="143"/>
      <c r="AH21" s="164"/>
      <c r="AI21" s="29"/>
      <c r="AJ21" s="143"/>
      <c r="AK21" s="164"/>
      <c r="AL21" s="29"/>
      <c r="AM21" s="29"/>
      <c r="AN21" s="29"/>
      <c r="AO21" s="149"/>
      <c r="AP21" s="164"/>
    </row>
    <row r="22" spans="1:42" ht="61.15" customHeight="1" x14ac:dyDescent="0.25">
      <c r="A22" s="14" t="s">
        <v>11</v>
      </c>
      <c r="B22" s="10">
        <v>43000641</v>
      </c>
      <c r="C22" s="18" t="s">
        <v>12</v>
      </c>
      <c r="D22" s="1" t="s">
        <v>13</v>
      </c>
      <c r="E22" s="2" t="s">
        <v>191</v>
      </c>
      <c r="F22" s="6">
        <v>44866</v>
      </c>
      <c r="G22" s="6">
        <v>46508</v>
      </c>
      <c r="H22" s="30">
        <f t="shared" si="0"/>
        <v>0</v>
      </c>
      <c r="I22" s="52"/>
      <c r="J22" s="29"/>
      <c r="K22" s="29"/>
      <c r="L22" s="143"/>
      <c r="M22" s="164"/>
      <c r="N22" s="29"/>
      <c r="O22" s="29"/>
      <c r="P22" s="143"/>
      <c r="Q22" s="164"/>
      <c r="R22" s="29"/>
      <c r="S22" s="29"/>
      <c r="T22" s="143"/>
      <c r="U22" s="164"/>
      <c r="V22" s="29"/>
      <c r="W22" s="143"/>
      <c r="X22" s="164"/>
      <c r="Y22" s="54"/>
      <c r="Z22" s="29"/>
      <c r="AA22" s="143"/>
      <c r="AB22" s="164"/>
      <c r="AC22" s="29"/>
      <c r="AD22" s="143"/>
      <c r="AE22" s="164"/>
      <c r="AF22" s="29"/>
      <c r="AG22" s="143"/>
      <c r="AH22" s="164"/>
      <c r="AI22" s="29"/>
      <c r="AJ22" s="143"/>
      <c r="AK22" s="164"/>
      <c r="AL22" s="29"/>
      <c r="AM22" s="29"/>
      <c r="AN22" s="29"/>
      <c r="AO22" s="149"/>
      <c r="AP22" s="164"/>
    </row>
    <row r="23" spans="1:42" ht="61.15" customHeight="1" x14ac:dyDescent="0.25">
      <c r="A23" s="14" t="s">
        <v>61</v>
      </c>
      <c r="B23" s="152">
        <v>43001798</v>
      </c>
      <c r="C23" s="18" t="s">
        <v>171</v>
      </c>
      <c r="D23" s="1" t="s">
        <v>10</v>
      </c>
      <c r="E23" s="2" t="s">
        <v>123</v>
      </c>
      <c r="F23" s="6">
        <v>45231</v>
      </c>
      <c r="G23" s="6">
        <v>46874</v>
      </c>
      <c r="H23" s="30">
        <f t="shared" si="0"/>
        <v>0</v>
      </c>
      <c r="I23" s="52"/>
      <c r="J23" s="29"/>
      <c r="K23" s="29"/>
      <c r="L23" s="143"/>
      <c r="M23" s="164"/>
      <c r="N23" s="29"/>
      <c r="O23" s="29"/>
      <c r="P23" s="143"/>
      <c r="Q23" s="164"/>
      <c r="R23" s="29"/>
      <c r="S23" s="29"/>
      <c r="T23" s="143"/>
      <c r="U23" s="164"/>
      <c r="V23" s="29"/>
      <c r="W23" s="143"/>
      <c r="X23" s="164"/>
      <c r="Y23" s="54"/>
      <c r="Z23" s="29"/>
      <c r="AA23" s="143"/>
      <c r="AB23" s="164"/>
      <c r="AC23" s="29"/>
      <c r="AD23" s="143"/>
      <c r="AE23" s="164"/>
      <c r="AF23" s="29"/>
      <c r="AG23" s="143"/>
      <c r="AH23" s="164"/>
      <c r="AI23" s="29"/>
      <c r="AJ23" s="143"/>
      <c r="AK23" s="164"/>
      <c r="AL23" s="29"/>
      <c r="AM23" s="29"/>
      <c r="AN23" s="29"/>
      <c r="AO23" s="149"/>
      <c r="AP23" s="164"/>
    </row>
    <row r="24" spans="1:42" s="122" customFormat="1" ht="61.15" customHeight="1" x14ac:dyDescent="0.25">
      <c r="A24" s="130" t="s">
        <v>42</v>
      </c>
      <c r="B24" s="110">
        <v>43001529</v>
      </c>
      <c r="C24" s="111" t="s">
        <v>43</v>
      </c>
      <c r="D24" s="112" t="s">
        <v>44</v>
      </c>
      <c r="E24" s="113" t="s">
        <v>123</v>
      </c>
      <c r="F24" s="114">
        <v>44136</v>
      </c>
      <c r="G24" s="114">
        <v>45778</v>
      </c>
      <c r="H24" s="117">
        <f t="shared" si="0"/>
        <v>2</v>
      </c>
      <c r="I24" s="118"/>
      <c r="J24" s="119"/>
      <c r="K24" s="119"/>
      <c r="L24" s="142"/>
      <c r="M24" s="165"/>
      <c r="N24" s="115">
        <v>1</v>
      </c>
      <c r="O24" s="119"/>
      <c r="P24" s="142"/>
      <c r="Q24" s="163"/>
      <c r="R24" s="121">
        <v>1</v>
      </c>
      <c r="S24" s="121"/>
      <c r="T24" s="161" t="s">
        <v>600</v>
      </c>
      <c r="U24" s="165">
        <v>0</v>
      </c>
      <c r="V24" s="119"/>
      <c r="W24" s="142"/>
      <c r="X24" s="165"/>
      <c r="Y24" s="120"/>
      <c r="Z24" s="119"/>
      <c r="AA24" s="142"/>
      <c r="AB24" s="165"/>
      <c r="AC24" s="119"/>
      <c r="AD24" s="142"/>
      <c r="AE24" s="165"/>
      <c r="AF24" s="119"/>
      <c r="AG24" s="142"/>
      <c r="AH24" s="165"/>
      <c r="AI24" s="119"/>
      <c r="AJ24" s="142"/>
      <c r="AK24" s="165"/>
      <c r="AL24" s="119"/>
      <c r="AM24" s="119"/>
      <c r="AN24" s="119"/>
      <c r="AO24" s="150"/>
      <c r="AP24" s="165"/>
    </row>
    <row r="25" spans="1:42" s="122" customFormat="1" ht="61.15" customHeight="1" x14ac:dyDescent="0.25">
      <c r="A25" s="130" t="s">
        <v>14</v>
      </c>
      <c r="B25" s="153" t="s">
        <v>591</v>
      </c>
      <c r="C25" s="111" t="s">
        <v>124</v>
      </c>
      <c r="D25" s="112" t="s">
        <v>15</v>
      </c>
      <c r="E25" s="113" t="s">
        <v>123</v>
      </c>
      <c r="F25" s="114">
        <v>44501</v>
      </c>
      <c r="G25" s="114">
        <v>46143</v>
      </c>
      <c r="H25" s="117">
        <f t="shared" si="0"/>
        <v>1</v>
      </c>
      <c r="I25" s="118"/>
      <c r="J25" s="119"/>
      <c r="K25" s="119"/>
      <c r="L25" s="142"/>
      <c r="M25" s="165"/>
      <c r="N25" s="119"/>
      <c r="O25" s="119"/>
      <c r="P25" s="142"/>
      <c r="Q25" s="163"/>
      <c r="R25" s="115">
        <v>1</v>
      </c>
      <c r="S25" s="115"/>
      <c r="T25" s="142"/>
      <c r="U25" s="163"/>
      <c r="V25" s="119"/>
      <c r="W25" s="142"/>
      <c r="X25" s="165"/>
      <c r="Y25" s="120"/>
      <c r="Z25" s="119"/>
      <c r="AA25" s="142"/>
      <c r="AB25" s="165"/>
      <c r="AC25" s="119"/>
      <c r="AD25" s="142"/>
      <c r="AE25" s="165"/>
      <c r="AF25" s="119"/>
      <c r="AG25" s="142"/>
      <c r="AH25" s="165"/>
      <c r="AI25" s="119"/>
      <c r="AJ25" s="142"/>
      <c r="AK25" s="165"/>
      <c r="AL25" s="119"/>
      <c r="AM25" s="119"/>
      <c r="AN25" s="119"/>
      <c r="AO25" s="150"/>
      <c r="AP25" s="165"/>
    </row>
    <row r="26" spans="1:42" ht="61.15" customHeight="1" x14ac:dyDescent="0.25">
      <c r="A26" s="14" t="s">
        <v>62</v>
      </c>
      <c r="B26" s="9">
        <v>93000787</v>
      </c>
      <c r="C26" s="18" t="s">
        <v>63</v>
      </c>
      <c r="D26" s="1" t="s">
        <v>1</v>
      </c>
      <c r="E26" s="2" t="s">
        <v>192</v>
      </c>
      <c r="F26" s="20">
        <v>45231</v>
      </c>
      <c r="G26" s="20">
        <v>46874</v>
      </c>
      <c r="H26" s="30">
        <f t="shared" si="0"/>
        <v>0</v>
      </c>
      <c r="I26" s="52"/>
      <c r="J26" s="29"/>
      <c r="K26" s="29"/>
      <c r="L26" s="143"/>
      <c r="M26" s="164"/>
      <c r="N26" s="29"/>
      <c r="O26" s="29"/>
      <c r="P26" s="143"/>
      <c r="Q26" s="164"/>
      <c r="R26" s="29"/>
      <c r="S26" s="29"/>
      <c r="T26" s="143"/>
      <c r="U26" s="164"/>
      <c r="V26" s="29"/>
      <c r="W26" s="143"/>
      <c r="X26" s="164"/>
      <c r="Y26" s="54"/>
      <c r="Z26" s="29"/>
      <c r="AA26" s="143"/>
      <c r="AB26" s="164"/>
      <c r="AC26" s="29"/>
      <c r="AD26" s="143"/>
      <c r="AE26" s="164"/>
      <c r="AF26" s="29"/>
      <c r="AG26" s="143"/>
      <c r="AH26" s="164"/>
      <c r="AI26" s="29"/>
      <c r="AJ26" s="143"/>
      <c r="AK26" s="164"/>
      <c r="AL26" s="29"/>
      <c r="AM26" s="29"/>
      <c r="AN26" s="29"/>
      <c r="AO26" s="149"/>
      <c r="AP26" s="164"/>
    </row>
    <row r="27" spans="1:42" s="122" customFormat="1" ht="61.15" customHeight="1" x14ac:dyDescent="0.25">
      <c r="A27" s="130" t="s">
        <v>5</v>
      </c>
      <c r="B27" s="110">
        <v>43001617</v>
      </c>
      <c r="C27" s="111" t="s">
        <v>118</v>
      </c>
      <c r="D27" s="112"/>
      <c r="E27" s="113" t="s">
        <v>123</v>
      </c>
      <c r="F27" s="114">
        <v>44136</v>
      </c>
      <c r="G27" s="114">
        <v>45778</v>
      </c>
      <c r="H27" s="117">
        <f t="shared" si="0"/>
        <v>1</v>
      </c>
      <c r="I27" s="118"/>
      <c r="J27" s="119"/>
      <c r="K27" s="119"/>
      <c r="L27" s="142"/>
      <c r="M27" s="165"/>
      <c r="N27" s="119"/>
      <c r="O27" s="119"/>
      <c r="P27" s="142"/>
      <c r="Q27" s="163"/>
      <c r="R27" s="119"/>
      <c r="S27" s="119"/>
      <c r="T27" s="142"/>
      <c r="U27" s="163"/>
      <c r="V27" s="119"/>
      <c r="W27" s="142"/>
      <c r="X27" s="165"/>
      <c r="Y27" s="120"/>
      <c r="Z27" s="119"/>
      <c r="AA27" s="142"/>
      <c r="AB27" s="165"/>
      <c r="AC27" s="119"/>
      <c r="AD27" s="142"/>
      <c r="AE27" s="165"/>
      <c r="AF27" s="121">
        <v>1</v>
      </c>
      <c r="AG27" s="121" t="s">
        <v>568</v>
      </c>
      <c r="AH27" s="165">
        <v>4</v>
      </c>
      <c r="AI27" s="119"/>
      <c r="AJ27" s="142"/>
      <c r="AK27" s="165"/>
      <c r="AL27" s="119"/>
      <c r="AM27" s="119"/>
      <c r="AN27" s="119"/>
      <c r="AO27" s="150"/>
      <c r="AP27" s="165"/>
    </row>
    <row r="28" spans="1:42" s="122" customFormat="1" ht="61.15" customHeight="1" x14ac:dyDescent="0.25">
      <c r="A28" s="130" t="s">
        <v>74</v>
      </c>
      <c r="B28" s="110">
        <v>43001850</v>
      </c>
      <c r="C28" s="111" t="s">
        <v>75</v>
      </c>
      <c r="D28" s="112" t="s">
        <v>1</v>
      </c>
      <c r="E28" s="113" t="s">
        <v>493</v>
      </c>
      <c r="F28" s="114">
        <v>45231</v>
      </c>
      <c r="G28" s="114">
        <v>46874</v>
      </c>
      <c r="H28" s="117">
        <f t="shared" si="0"/>
        <v>2</v>
      </c>
      <c r="I28" s="118"/>
      <c r="J28" s="119"/>
      <c r="K28" s="119"/>
      <c r="L28" s="142"/>
      <c r="M28" s="165"/>
      <c r="N28" s="121">
        <v>2</v>
      </c>
      <c r="O28" s="121"/>
      <c r="P28" s="161" t="s">
        <v>601</v>
      </c>
      <c r="Q28" s="165">
        <v>0</v>
      </c>
      <c r="R28" s="119"/>
      <c r="S28" s="119"/>
      <c r="T28" s="142"/>
      <c r="U28" s="163"/>
      <c r="V28" s="119"/>
      <c r="W28" s="142"/>
      <c r="X28" s="165"/>
      <c r="Y28" s="120"/>
      <c r="Z28" s="119"/>
      <c r="AA28" s="142"/>
      <c r="AB28" s="165"/>
      <c r="AC28" s="119"/>
      <c r="AD28" s="142"/>
      <c r="AE28" s="165"/>
      <c r="AF28" s="119"/>
      <c r="AG28" s="142"/>
      <c r="AH28" s="165"/>
      <c r="AI28" s="119"/>
      <c r="AJ28" s="142"/>
      <c r="AK28" s="165"/>
      <c r="AL28" s="119"/>
      <c r="AM28" s="119"/>
      <c r="AN28" s="119"/>
      <c r="AO28" s="150"/>
      <c r="AP28" s="165"/>
    </row>
    <row r="29" spans="1:42" s="122" customFormat="1" ht="61.15" customHeight="1" x14ac:dyDescent="0.25">
      <c r="A29" s="130" t="s">
        <v>19</v>
      </c>
      <c r="B29" s="110">
        <v>93000589</v>
      </c>
      <c r="C29" s="111" t="s">
        <v>20</v>
      </c>
      <c r="D29" s="112" t="s">
        <v>1</v>
      </c>
      <c r="E29" s="113" t="s">
        <v>494</v>
      </c>
      <c r="F29" s="114">
        <v>44136</v>
      </c>
      <c r="G29" s="114">
        <v>45778</v>
      </c>
      <c r="H29" s="117">
        <f t="shared" si="0"/>
        <v>1</v>
      </c>
      <c r="I29" s="118"/>
      <c r="J29" s="119"/>
      <c r="K29" s="119"/>
      <c r="L29" s="142"/>
      <c r="M29" s="165"/>
      <c r="N29" s="119"/>
      <c r="O29" s="119"/>
      <c r="P29" s="142"/>
      <c r="Q29" s="163"/>
      <c r="R29" s="121">
        <v>1</v>
      </c>
      <c r="S29" s="121"/>
      <c r="T29" s="161" t="s">
        <v>602</v>
      </c>
      <c r="U29" s="165">
        <v>0</v>
      </c>
      <c r="V29" s="119"/>
      <c r="W29" s="142"/>
      <c r="X29" s="165"/>
      <c r="Y29" s="120"/>
      <c r="Z29" s="119"/>
      <c r="AA29" s="142"/>
      <c r="AB29" s="165"/>
      <c r="AC29" s="119"/>
      <c r="AD29" s="142"/>
      <c r="AE29" s="165"/>
      <c r="AF29" s="119"/>
      <c r="AG29" s="142"/>
      <c r="AH29" s="165"/>
      <c r="AI29" s="119"/>
      <c r="AJ29" s="142"/>
      <c r="AK29" s="165"/>
      <c r="AL29" s="119"/>
      <c r="AM29" s="119"/>
      <c r="AN29" s="119"/>
      <c r="AO29" s="150"/>
      <c r="AP29" s="165"/>
    </row>
    <row r="30" spans="1:42" s="122" customFormat="1" ht="61.15" customHeight="1" x14ac:dyDescent="0.25">
      <c r="A30" s="130" t="s">
        <v>151</v>
      </c>
      <c r="B30" s="125">
        <v>93000591</v>
      </c>
      <c r="C30" s="111" t="s">
        <v>172</v>
      </c>
      <c r="D30" s="112" t="s">
        <v>1</v>
      </c>
      <c r="E30" s="113" t="s">
        <v>494</v>
      </c>
      <c r="F30" s="114">
        <v>45231</v>
      </c>
      <c r="G30" s="114">
        <v>46874</v>
      </c>
      <c r="H30" s="117">
        <f t="shared" si="0"/>
        <v>2</v>
      </c>
      <c r="I30" s="118"/>
      <c r="J30" s="119"/>
      <c r="K30" s="119"/>
      <c r="L30" s="142"/>
      <c r="M30" s="165"/>
      <c r="N30" s="119"/>
      <c r="O30" s="119"/>
      <c r="P30" s="142"/>
      <c r="Q30" s="163"/>
      <c r="R30" s="121">
        <v>1</v>
      </c>
      <c r="S30" s="121"/>
      <c r="T30" s="161" t="s">
        <v>603</v>
      </c>
      <c r="U30" s="165">
        <v>0</v>
      </c>
      <c r="V30" s="119"/>
      <c r="W30" s="142"/>
      <c r="X30" s="165"/>
      <c r="Y30" s="120"/>
      <c r="Z30" s="121">
        <v>1</v>
      </c>
      <c r="AA30" s="121" t="s">
        <v>566</v>
      </c>
      <c r="AB30" s="165">
        <v>4</v>
      </c>
      <c r="AC30" s="119"/>
      <c r="AD30" s="142"/>
      <c r="AE30" s="165"/>
      <c r="AF30" s="119"/>
      <c r="AG30" s="142"/>
      <c r="AH30" s="165"/>
      <c r="AI30" s="119"/>
      <c r="AJ30" s="142"/>
      <c r="AK30" s="165"/>
      <c r="AL30" s="119"/>
      <c r="AM30" s="119"/>
      <c r="AN30" s="119"/>
      <c r="AO30" s="150"/>
      <c r="AP30" s="165"/>
    </row>
    <row r="31" spans="1:42" s="122" customFormat="1" ht="61.15" customHeight="1" x14ac:dyDescent="0.25">
      <c r="A31" s="130" t="s">
        <v>8</v>
      </c>
      <c r="B31" s="153" t="s">
        <v>592</v>
      </c>
      <c r="C31" s="111" t="s">
        <v>150</v>
      </c>
      <c r="D31" s="112" t="s">
        <v>1</v>
      </c>
      <c r="E31" s="113" t="s">
        <v>495</v>
      </c>
      <c r="F31" s="123">
        <v>44136</v>
      </c>
      <c r="G31" s="123">
        <v>45778</v>
      </c>
      <c r="H31" s="117">
        <f t="shared" si="0"/>
        <v>1</v>
      </c>
      <c r="I31" s="118"/>
      <c r="J31" s="115">
        <v>1</v>
      </c>
      <c r="K31" s="115"/>
      <c r="L31" s="142"/>
      <c r="M31" s="165"/>
      <c r="N31" s="119"/>
      <c r="O31" s="119"/>
      <c r="P31" s="142"/>
      <c r="Q31" s="163"/>
      <c r="R31" s="119"/>
      <c r="S31" s="119"/>
      <c r="T31" s="142"/>
      <c r="U31" s="163"/>
      <c r="V31" s="119"/>
      <c r="W31" s="142"/>
      <c r="X31" s="165"/>
      <c r="Y31" s="120"/>
      <c r="Z31" s="119"/>
      <c r="AA31" s="142"/>
      <c r="AB31" s="165"/>
      <c r="AC31" s="119"/>
      <c r="AD31" s="142"/>
      <c r="AE31" s="165"/>
      <c r="AF31" s="119"/>
      <c r="AG31" s="142"/>
      <c r="AH31" s="165"/>
      <c r="AI31" s="119"/>
      <c r="AJ31" s="142"/>
      <c r="AK31" s="165"/>
      <c r="AL31" s="119"/>
      <c r="AM31" s="119"/>
      <c r="AN31" s="119"/>
      <c r="AO31" s="150"/>
      <c r="AP31" s="165"/>
    </row>
    <row r="32" spans="1:42" ht="61.15" customHeight="1" x14ac:dyDescent="0.25">
      <c r="A32" s="14" t="s">
        <v>113</v>
      </c>
      <c r="B32" s="9">
        <v>43000857</v>
      </c>
      <c r="C32" s="18" t="s">
        <v>114</v>
      </c>
      <c r="D32" s="1" t="s">
        <v>10</v>
      </c>
      <c r="E32" s="2" t="s">
        <v>193</v>
      </c>
      <c r="F32" s="20">
        <v>44136</v>
      </c>
      <c r="G32" s="20">
        <v>45778</v>
      </c>
      <c r="H32" s="30">
        <f t="shared" si="0"/>
        <v>0</v>
      </c>
      <c r="I32" s="52"/>
      <c r="J32" s="29"/>
      <c r="K32" s="29"/>
      <c r="L32" s="143"/>
      <c r="M32" s="164"/>
      <c r="N32" s="29"/>
      <c r="O32" s="29"/>
      <c r="P32" s="143"/>
      <c r="Q32" s="164"/>
      <c r="R32" s="29"/>
      <c r="S32" s="29"/>
      <c r="T32" s="143"/>
      <c r="U32" s="164"/>
      <c r="V32" s="29"/>
      <c r="W32" s="143"/>
      <c r="X32" s="164"/>
      <c r="Y32" s="54"/>
      <c r="Z32" s="29"/>
      <c r="AA32" s="143"/>
      <c r="AB32" s="164"/>
      <c r="AC32" s="29"/>
      <c r="AD32" s="143"/>
      <c r="AE32" s="164"/>
      <c r="AF32" s="29"/>
      <c r="AG32" s="143"/>
      <c r="AH32" s="164"/>
      <c r="AI32" s="29"/>
      <c r="AJ32" s="143"/>
      <c r="AK32" s="164"/>
      <c r="AL32" s="29"/>
      <c r="AM32" s="29"/>
      <c r="AN32" s="29"/>
      <c r="AO32" s="149"/>
      <c r="AP32" s="164"/>
    </row>
    <row r="33" spans="1:42" ht="61.15" customHeight="1" x14ac:dyDescent="0.25">
      <c r="A33" s="14" t="s">
        <v>77</v>
      </c>
      <c r="B33" s="152">
        <v>43001967</v>
      </c>
      <c r="C33" s="18" t="s">
        <v>232</v>
      </c>
      <c r="D33" s="1" t="s">
        <v>1</v>
      </c>
      <c r="E33" s="2" t="s">
        <v>122</v>
      </c>
      <c r="F33" s="38">
        <v>44136</v>
      </c>
      <c r="G33" s="38">
        <v>45778</v>
      </c>
      <c r="H33" s="30">
        <f t="shared" si="0"/>
        <v>0</v>
      </c>
      <c r="I33" s="52"/>
      <c r="J33" s="29"/>
      <c r="K33" s="29"/>
      <c r="L33" s="143"/>
      <c r="M33" s="164"/>
      <c r="N33" s="29"/>
      <c r="O33" s="29"/>
      <c r="P33" s="143"/>
      <c r="Q33" s="164"/>
      <c r="R33" s="29"/>
      <c r="S33" s="29"/>
      <c r="T33" s="143"/>
      <c r="U33" s="164"/>
      <c r="V33" s="29"/>
      <c r="W33" s="143"/>
      <c r="X33" s="164"/>
      <c r="Y33" s="54"/>
      <c r="Z33" s="29"/>
      <c r="AA33" s="143"/>
      <c r="AB33" s="164"/>
      <c r="AC33" s="29"/>
      <c r="AD33" s="143"/>
      <c r="AE33" s="164"/>
      <c r="AF33" s="29"/>
      <c r="AG33" s="143"/>
      <c r="AH33" s="164"/>
      <c r="AI33" s="29"/>
      <c r="AJ33" s="143"/>
      <c r="AK33" s="164"/>
      <c r="AL33" s="29"/>
      <c r="AM33" s="29"/>
      <c r="AN33" s="29"/>
      <c r="AO33" s="149"/>
      <c r="AP33" s="164"/>
    </row>
    <row r="34" spans="1:42" ht="61.15" customHeight="1" x14ac:dyDescent="0.25">
      <c r="A34" s="14" t="s">
        <v>7</v>
      </c>
      <c r="B34" s="9">
        <v>43001707</v>
      </c>
      <c r="C34" s="18" t="s">
        <v>173</v>
      </c>
      <c r="D34" s="1" t="s">
        <v>1</v>
      </c>
      <c r="E34" s="17" t="s">
        <v>194</v>
      </c>
      <c r="F34" s="20">
        <v>45231</v>
      </c>
      <c r="G34" s="20">
        <v>46874</v>
      </c>
      <c r="H34" s="30">
        <f t="shared" si="0"/>
        <v>0</v>
      </c>
      <c r="I34" s="52"/>
      <c r="J34" s="29"/>
      <c r="K34" s="29"/>
      <c r="L34" s="143"/>
      <c r="M34" s="164"/>
      <c r="N34" s="29"/>
      <c r="O34" s="29"/>
      <c r="P34" s="143"/>
      <c r="Q34" s="164"/>
      <c r="R34" s="29"/>
      <c r="S34" s="29"/>
      <c r="T34" s="143"/>
      <c r="U34" s="164"/>
      <c r="V34" s="29"/>
      <c r="W34" s="143"/>
      <c r="X34" s="164"/>
      <c r="Y34" s="54"/>
      <c r="Z34" s="29"/>
      <c r="AA34" s="143"/>
      <c r="AB34" s="164"/>
      <c r="AC34" s="29"/>
      <c r="AD34" s="143"/>
      <c r="AE34" s="164"/>
      <c r="AF34" s="29"/>
      <c r="AG34" s="143"/>
      <c r="AH34" s="164"/>
      <c r="AI34" s="29"/>
      <c r="AJ34" s="143"/>
      <c r="AK34" s="164"/>
      <c r="AL34" s="29"/>
      <c r="AM34" s="29"/>
      <c r="AN34" s="29"/>
      <c r="AO34" s="149"/>
      <c r="AP34" s="164"/>
    </row>
    <row r="35" spans="1:42" ht="61.15" customHeight="1" x14ac:dyDescent="0.25">
      <c r="A35" s="14" t="s">
        <v>7</v>
      </c>
      <c r="B35" s="9">
        <v>43001707</v>
      </c>
      <c r="C35" s="18" t="s">
        <v>174</v>
      </c>
      <c r="D35" s="1" t="s">
        <v>1</v>
      </c>
      <c r="E35" s="17" t="s">
        <v>158</v>
      </c>
      <c r="F35" s="20">
        <v>45231</v>
      </c>
      <c r="G35" s="20">
        <v>46874</v>
      </c>
      <c r="H35" s="30">
        <f t="shared" si="0"/>
        <v>0</v>
      </c>
      <c r="I35" s="52"/>
      <c r="J35" s="29"/>
      <c r="K35" s="29"/>
      <c r="L35" s="143"/>
      <c r="M35" s="164"/>
      <c r="N35" s="29"/>
      <c r="O35" s="29"/>
      <c r="P35" s="143"/>
      <c r="Q35" s="164"/>
      <c r="R35" s="29"/>
      <c r="S35" s="29"/>
      <c r="T35" s="143"/>
      <c r="U35" s="164"/>
      <c r="V35" s="29"/>
      <c r="W35" s="143"/>
      <c r="X35" s="164"/>
      <c r="Y35" s="54"/>
      <c r="Z35" s="29"/>
      <c r="AA35" s="143"/>
      <c r="AB35" s="164"/>
      <c r="AC35" s="29"/>
      <c r="AD35" s="143"/>
      <c r="AE35" s="164"/>
      <c r="AF35" s="29"/>
      <c r="AG35" s="143"/>
      <c r="AH35" s="164"/>
      <c r="AI35" s="29"/>
      <c r="AJ35" s="143"/>
      <c r="AK35" s="164"/>
      <c r="AL35" s="29"/>
      <c r="AM35" s="29"/>
      <c r="AN35" s="29"/>
      <c r="AO35" s="149"/>
      <c r="AP35" s="164"/>
    </row>
    <row r="36" spans="1:42" s="122" customFormat="1" ht="61.15" customHeight="1" x14ac:dyDescent="0.25">
      <c r="A36" s="130" t="s">
        <v>54</v>
      </c>
      <c r="B36" s="110">
        <v>43001891</v>
      </c>
      <c r="C36" s="111" t="s">
        <v>55</v>
      </c>
      <c r="D36" s="112" t="s">
        <v>1</v>
      </c>
      <c r="E36" s="113" t="s">
        <v>498</v>
      </c>
      <c r="F36" s="114">
        <v>44136</v>
      </c>
      <c r="G36" s="114">
        <v>45778</v>
      </c>
      <c r="H36" s="117">
        <f t="shared" si="0"/>
        <v>2</v>
      </c>
      <c r="I36" s="118"/>
      <c r="J36" s="121">
        <v>1</v>
      </c>
      <c r="K36" s="121"/>
      <c r="L36" s="161" t="s">
        <v>604</v>
      </c>
      <c r="M36" s="165">
        <v>0</v>
      </c>
      <c r="N36" s="119"/>
      <c r="O36" s="119"/>
      <c r="P36" s="142"/>
      <c r="Q36" s="163"/>
      <c r="R36" s="119"/>
      <c r="S36" s="119"/>
      <c r="T36" s="142"/>
      <c r="U36" s="163"/>
      <c r="V36" s="119"/>
      <c r="W36" s="142"/>
      <c r="X36" s="165"/>
      <c r="Y36" s="120"/>
      <c r="Z36" s="121">
        <v>1</v>
      </c>
      <c r="AA36" s="121" t="s">
        <v>565</v>
      </c>
      <c r="AB36" s="165">
        <v>4</v>
      </c>
      <c r="AC36" s="119"/>
      <c r="AD36" s="142"/>
      <c r="AE36" s="165"/>
      <c r="AF36" s="119"/>
      <c r="AG36" s="142"/>
      <c r="AH36" s="165"/>
      <c r="AI36" s="119"/>
      <c r="AJ36" s="142"/>
      <c r="AK36" s="165"/>
      <c r="AL36" s="119"/>
      <c r="AM36" s="119"/>
      <c r="AN36" s="119"/>
      <c r="AO36" s="150"/>
      <c r="AP36" s="165"/>
    </row>
    <row r="37" spans="1:42" ht="61.15" customHeight="1" x14ac:dyDescent="0.25">
      <c r="A37" s="14" t="s">
        <v>76</v>
      </c>
      <c r="B37" s="155">
        <v>93000996</v>
      </c>
      <c r="C37" s="18" t="s">
        <v>126</v>
      </c>
      <c r="D37" s="1" t="s">
        <v>1</v>
      </c>
      <c r="E37" s="17" t="s">
        <v>195</v>
      </c>
      <c r="F37" s="6">
        <v>45231</v>
      </c>
      <c r="G37" s="6">
        <v>46874</v>
      </c>
      <c r="H37" s="30">
        <f t="shared" si="0"/>
        <v>0</v>
      </c>
      <c r="I37" s="52"/>
      <c r="J37" s="29"/>
      <c r="K37" s="29"/>
      <c r="L37" s="143"/>
      <c r="M37" s="164"/>
      <c r="N37" s="29"/>
      <c r="O37" s="29"/>
      <c r="P37" s="143"/>
      <c r="Q37" s="164"/>
      <c r="R37" s="29"/>
      <c r="S37" s="29"/>
      <c r="T37" s="143"/>
      <c r="U37" s="164"/>
      <c r="V37" s="29"/>
      <c r="W37" s="143"/>
      <c r="X37" s="164"/>
      <c r="Y37" s="54"/>
      <c r="Z37" s="29"/>
      <c r="AA37" s="143"/>
      <c r="AB37" s="164"/>
      <c r="AC37" s="29"/>
      <c r="AD37" s="143"/>
      <c r="AE37" s="164"/>
      <c r="AF37" s="29"/>
      <c r="AG37" s="143"/>
      <c r="AH37" s="164"/>
      <c r="AI37" s="29"/>
      <c r="AJ37" s="143"/>
      <c r="AK37" s="164"/>
      <c r="AL37" s="29"/>
      <c r="AM37" s="29"/>
      <c r="AN37" s="29"/>
      <c r="AO37" s="149"/>
      <c r="AP37" s="164"/>
    </row>
    <row r="38" spans="1:42" s="122" customFormat="1" ht="61.15" customHeight="1" x14ac:dyDescent="0.25">
      <c r="A38" s="130" t="s">
        <v>22</v>
      </c>
      <c r="B38" s="125">
        <v>93000071</v>
      </c>
      <c r="C38" s="111" t="s">
        <v>175</v>
      </c>
      <c r="D38" s="112" t="s">
        <v>23</v>
      </c>
      <c r="E38" s="113" t="s">
        <v>496</v>
      </c>
      <c r="F38" s="114">
        <v>45231</v>
      </c>
      <c r="G38" s="114">
        <v>46874</v>
      </c>
      <c r="H38" s="117">
        <f t="shared" si="0"/>
        <v>1</v>
      </c>
      <c r="I38" s="118"/>
      <c r="J38" s="119"/>
      <c r="K38" s="119"/>
      <c r="L38" s="142"/>
      <c r="M38" s="165"/>
      <c r="N38" s="119"/>
      <c r="O38" s="119"/>
      <c r="P38" s="142"/>
      <c r="Q38" s="163"/>
      <c r="R38" s="121">
        <v>1</v>
      </c>
      <c r="S38" s="157"/>
      <c r="T38" s="161" t="s">
        <v>605</v>
      </c>
      <c r="U38" s="165">
        <v>0</v>
      </c>
      <c r="V38" s="119"/>
      <c r="W38" s="142"/>
      <c r="X38" s="165"/>
      <c r="Y38" s="120"/>
      <c r="Z38" s="119"/>
      <c r="AA38" s="142"/>
      <c r="AB38" s="165"/>
      <c r="AC38" s="119"/>
      <c r="AD38" s="142"/>
      <c r="AE38" s="165"/>
      <c r="AF38" s="119"/>
      <c r="AG38" s="142"/>
      <c r="AH38" s="165"/>
      <c r="AI38" s="119"/>
      <c r="AJ38" s="142"/>
      <c r="AK38" s="165"/>
      <c r="AL38" s="119"/>
      <c r="AM38" s="119"/>
      <c r="AN38" s="119"/>
      <c r="AO38" s="150"/>
      <c r="AP38" s="165"/>
    </row>
    <row r="39" spans="1:42" s="122" customFormat="1" ht="61.15" customHeight="1" x14ac:dyDescent="0.25">
      <c r="A39" s="130" t="s">
        <v>59</v>
      </c>
      <c r="B39" s="110">
        <v>43001314</v>
      </c>
      <c r="C39" s="111" t="s">
        <v>60</v>
      </c>
      <c r="D39" s="112" t="s">
        <v>1</v>
      </c>
      <c r="E39" s="113" t="s">
        <v>497</v>
      </c>
      <c r="F39" s="114">
        <v>45231</v>
      </c>
      <c r="G39" s="114">
        <v>46874</v>
      </c>
      <c r="H39" s="117">
        <f t="shared" si="0"/>
        <v>2</v>
      </c>
      <c r="I39" s="118"/>
      <c r="J39" s="119"/>
      <c r="K39" s="119"/>
      <c r="L39" s="142"/>
      <c r="M39" s="165"/>
      <c r="N39" s="119"/>
      <c r="O39" s="119"/>
      <c r="P39" s="142"/>
      <c r="Q39" s="163"/>
      <c r="R39" s="119"/>
      <c r="S39" s="29"/>
      <c r="T39" s="142"/>
      <c r="U39" s="163"/>
      <c r="V39" s="119"/>
      <c r="W39" s="142"/>
      <c r="X39" s="165"/>
      <c r="Y39" s="120"/>
      <c r="Z39" s="121">
        <v>2</v>
      </c>
      <c r="AA39" s="121" t="s">
        <v>569</v>
      </c>
      <c r="AB39" s="165">
        <v>4</v>
      </c>
      <c r="AC39" s="119"/>
      <c r="AD39" s="142"/>
      <c r="AE39" s="165"/>
      <c r="AF39" s="119"/>
      <c r="AG39" s="142"/>
      <c r="AH39" s="165"/>
      <c r="AI39" s="119"/>
      <c r="AJ39" s="142"/>
      <c r="AK39" s="165"/>
      <c r="AL39" s="119"/>
      <c r="AM39" s="119"/>
      <c r="AN39" s="119"/>
      <c r="AO39" s="150"/>
      <c r="AP39" s="165"/>
    </row>
    <row r="40" spans="1:42" s="122" customFormat="1" ht="61.15" customHeight="1" x14ac:dyDescent="0.25">
      <c r="A40" s="130" t="s">
        <v>59</v>
      </c>
      <c r="B40" s="110">
        <v>43001315</v>
      </c>
      <c r="C40" s="111" t="s">
        <v>60</v>
      </c>
      <c r="D40" s="112" t="s">
        <v>1</v>
      </c>
      <c r="E40" s="113" t="s">
        <v>497</v>
      </c>
      <c r="F40" s="147"/>
      <c r="G40" s="147"/>
      <c r="H40" s="117"/>
      <c r="I40" s="118"/>
      <c r="J40" s="119"/>
      <c r="K40" s="119"/>
      <c r="L40" s="142"/>
      <c r="M40" s="165"/>
      <c r="N40" s="119"/>
      <c r="O40" s="119"/>
      <c r="P40" s="142"/>
      <c r="Q40" s="163"/>
      <c r="R40" s="119"/>
      <c r="S40" s="29"/>
      <c r="T40" s="142"/>
      <c r="U40" s="163"/>
      <c r="V40" s="119"/>
      <c r="W40" s="142"/>
      <c r="X40" s="165"/>
      <c r="Y40" s="120"/>
      <c r="Z40" s="121"/>
      <c r="AA40" s="121" t="s">
        <v>570</v>
      </c>
      <c r="AB40" s="165">
        <v>4</v>
      </c>
      <c r="AC40" s="119"/>
      <c r="AD40" s="142"/>
      <c r="AE40" s="165"/>
      <c r="AF40" s="119"/>
      <c r="AG40" s="142"/>
      <c r="AH40" s="165"/>
      <c r="AI40" s="119"/>
      <c r="AJ40" s="142"/>
      <c r="AK40" s="165"/>
      <c r="AL40" s="119"/>
      <c r="AM40" s="119"/>
      <c r="AN40" s="119"/>
      <c r="AO40" s="150"/>
      <c r="AP40" s="165"/>
    </row>
    <row r="41" spans="1:42" s="122" customFormat="1" ht="61.15" customHeight="1" x14ac:dyDescent="0.25">
      <c r="A41" s="130" t="s">
        <v>56</v>
      </c>
      <c r="B41" s="110">
        <v>43001579</v>
      </c>
      <c r="C41" s="111" t="s">
        <v>57</v>
      </c>
      <c r="D41" s="112" t="s">
        <v>28</v>
      </c>
      <c r="E41" s="113" t="s">
        <v>499</v>
      </c>
      <c r="F41" s="114">
        <v>44501</v>
      </c>
      <c r="G41" s="114">
        <v>46143</v>
      </c>
      <c r="H41" s="117">
        <f>J41+N41+R41+V41+Z41+AC41+AF41+AI41+AL41+AM41</f>
        <v>2</v>
      </c>
      <c r="I41" s="118"/>
      <c r="J41" s="119"/>
      <c r="K41" s="119"/>
      <c r="L41" s="142"/>
      <c r="M41" s="165"/>
      <c r="N41" s="115">
        <v>1</v>
      </c>
      <c r="O41" s="119"/>
      <c r="P41" s="142"/>
      <c r="Q41" s="163"/>
      <c r="R41" s="115">
        <v>1</v>
      </c>
      <c r="S41" s="29"/>
      <c r="T41" s="142"/>
      <c r="U41" s="163"/>
      <c r="V41" s="119"/>
      <c r="W41" s="142"/>
      <c r="X41" s="165"/>
      <c r="Y41" s="120"/>
      <c r="Z41" s="119"/>
      <c r="AA41" s="142"/>
      <c r="AB41" s="165"/>
      <c r="AC41" s="119"/>
      <c r="AD41" s="142"/>
      <c r="AE41" s="165"/>
      <c r="AF41" s="119"/>
      <c r="AG41" s="142"/>
      <c r="AH41" s="165"/>
      <c r="AI41" s="119"/>
      <c r="AJ41" s="142"/>
      <c r="AK41" s="165"/>
      <c r="AL41" s="119"/>
      <c r="AM41" s="119"/>
      <c r="AN41" s="119"/>
      <c r="AO41" s="150"/>
      <c r="AP41" s="165"/>
    </row>
    <row r="42" spans="1:42" ht="61.15" customHeight="1" x14ac:dyDescent="0.25">
      <c r="A42" s="14" t="s">
        <v>125</v>
      </c>
      <c r="B42" s="9">
        <v>76000067</v>
      </c>
      <c r="C42" s="18" t="s">
        <v>16</v>
      </c>
      <c r="D42" s="1" t="s">
        <v>10</v>
      </c>
      <c r="E42" s="2" t="s">
        <v>237</v>
      </c>
      <c r="F42" s="20">
        <v>44501</v>
      </c>
      <c r="G42" s="20">
        <v>46143</v>
      </c>
      <c r="H42" s="30">
        <f>J42+N42+R42+V42+Z42+AC42+AF42+AI42+AL42+AM42</f>
        <v>0</v>
      </c>
      <c r="I42" s="52"/>
      <c r="J42" s="29"/>
      <c r="K42" s="29"/>
      <c r="L42" s="143"/>
      <c r="M42" s="164"/>
      <c r="N42" s="29"/>
      <c r="O42" s="29"/>
      <c r="P42" s="143"/>
      <c r="Q42" s="164"/>
      <c r="R42" s="29"/>
      <c r="S42" s="29"/>
      <c r="T42" s="143"/>
      <c r="U42" s="164"/>
      <c r="V42" s="29"/>
      <c r="W42" s="143"/>
      <c r="X42" s="164"/>
      <c r="Y42" s="54"/>
      <c r="Z42" s="29"/>
      <c r="AA42" s="143"/>
      <c r="AB42" s="164"/>
      <c r="AC42" s="29"/>
      <c r="AD42" s="143"/>
      <c r="AE42" s="164"/>
      <c r="AF42" s="29"/>
      <c r="AG42" s="143"/>
      <c r="AH42" s="164"/>
      <c r="AI42" s="29"/>
      <c r="AJ42" s="143"/>
      <c r="AK42" s="164"/>
      <c r="AL42" s="29"/>
      <c r="AM42" s="29"/>
      <c r="AN42" s="29"/>
      <c r="AO42" s="149"/>
      <c r="AP42" s="164"/>
    </row>
    <row r="43" spans="1:42" ht="61.15" customHeight="1" x14ac:dyDescent="0.25">
      <c r="A43" s="14" t="s">
        <v>125</v>
      </c>
      <c r="B43" s="9">
        <v>76000067</v>
      </c>
      <c r="C43" s="18" t="s">
        <v>16</v>
      </c>
      <c r="D43" s="1" t="s">
        <v>10</v>
      </c>
      <c r="E43" s="2" t="s">
        <v>238</v>
      </c>
      <c r="F43" s="20">
        <v>44501</v>
      </c>
      <c r="G43" s="20">
        <v>46143</v>
      </c>
      <c r="H43" s="30">
        <f>J43+N43+R43+V43+Z43+AC43+AF43+AI43+AL43+AM43</f>
        <v>0</v>
      </c>
      <c r="I43" s="52"/>
      <c r="J43" s="29"/>
      <c r="K43" s="29"/>
      <c r="L43" s="143"/>
      <c r="M43" s="164"/>
      <c r="N43" s="29"/>
      <c r="O43" s="29"/>
      <c r="P43" s="143"/>
      <c r="Q43" s="164"/>
      <c r="R43" s="29"/>
      <c r="S43" s="29"/>
      <c r="T43" s="143"/>
      <c r="U43" s="164"/>
      <c r="V43" s="29"/>
      <c r="W43" s="143"/>
      <c r="X43" s="164"/>
      <c r="Y43" s="54"/>
      <c r="Z43" s="29"/>
      <c r="AA43" s="143"/>
      <c r="AB43" s="164"/>
      <c r="AC43" s="29"/>
      <c r="AD43" s="143"/>
      <c r="AE43" s="164"/>
      <c r="AF43" s="29"/>
      <c r="AG43" s="143"/>
      <c r="AH43" s="164"/>
      <c r="AI43" s="29"/>
      <c r="AJ43" s="143"/>
      <c r="AK43" s="164"/>
      <c r="AL43" s="29"/>
      <c r="AM43" s="29"/>
      <c r="AN43" s="29"/>
      <c r="AO43" s="149"/>
      <c r="AP43" s="164"/>
    </row>
    <row r="44" spans="1:42" s="122" customFormat="1" ht="61.15" customHeight="1" x14ac:dyDescent="0.25">
      <c r="A44" s="130" t="s">
        <v>21</v>
      </c>
      <c r="B44" s="153" t="s">
        <v>593</v>
      </c>
      <c r="C44" s="111" t="s">
        <v>176</v>
      </c>
      <c r="D44" s="112" t="s">
        <v>1</v>
      </c>
      <c r="E44" s="113" t="s">
        <v>499</v>
      </c>
      <c r="F44" s="123">
        <v>44866</v>
      </c>
      <c r="G44" s="123">
        <v>46508</v>
      </c>
      <c r="H44" s="117">
        <f>J44+N44+R44+V44+Z44+AC44+AF44+AI44+AL44+AM44</f>
        <v>2</v>
      </c>
      <c r="I44" s="118"/>
      <c r="J44" s="119"/>
      <c r="K44" s="119"/>
      <c r="L44" s="142"/>
      <c r="M44" s="165"/>
      <c r="N44" s="119"/>
      <c r="O44" s="119"/>
      <c r="P44" s="142"/>
      <c r="Q44" s="163"/>
      <c r="R44" s="121">
        <v>1</v>
      </c>
      <c r="S44" s="157"/>
      <c r="T44" s="161" t="s">
        <v>606</v>
      </c>
      <c r="U44" s="165">
        <v>0</v>
      </c>
      <c r="V44" s="119"/>
      <c r="W44" s="142"/>
      <c r="X44" s="165"/>
      <c r="Y44" s="120"/>
      <c r="Z44" s="121">
        <v>1</v>
      </c>
      <c r="AA44" s="121" t="s">
        <v>567</v>
      </c>
      <c r="AB44" s="165">
        <v>4</v>
      </c>
      <c r="AC44" s="119"/>
      <c r="AD44" s="142"/>
      <c r="AE44" s="165"/>
      <c r="AF44" s="119"/>
      <c r="AG44" s="142"/>
      <c r="AH44" s="165"/>
      <c r="AI44" s="119"/>
      <c r="AJ44" s="142"/>
      <c r="AK44" s="165"/>
      <c r="AL44" s="119"/>
      <c r="AM44" s="119"/>
      <c r="AN44" s="119"/>
      <c r="AO44" s="150"/>
      <c r="AP44" s="165"/>
    </row>
    <row r="45" spans="1:42" s="122" customFormat="1" ht="61.15" customHeight="1" x14ac:dyDescent="0.25">
      <c r="A45" s="130" t="s">
        <v>33</v>
      </c>
      <c r="B45" s="110">
        <v>43001446</v>
      </c>
      <c r="C45" s="111" t="s">
        <v>34</v>
      </c>
      <c r="D45" s="112" t="s">
        <v>35</v>
      </c>
      <c r="E45" s="113" t="s">
        <v>500</v>
      </c>
      <c r="F45" s="114">
        <v>44136</v>
      </c>
      <c r="G45" s="114">
        <v>45778</v>
      </c>
      <c r="H45" s="117">
        <f>J45+N45+R45+V45+Z45+AC45+AF45+AI45+AL45+AM45</f>
        <v>5</v>
      </c>
      <c r="I45" s="118"/>
      <c r="J45" s="121">
        <v>2</v>
      </c>
      <c r="K45" s="121"/>
      <c r="L45" s="121" t="s">
        <v>533</v>
      </c>
      <c r="M45" s="165">
        <v>2</v>
      </c>
      <c r="N45" s="121">
        <v>1</v>
      </c>
      <c r="O45" s="121"/>
      <c r="P45" s="121" t="s">
        <v>529</v>
      </c>
      <c r="Q45" s="165">
        <v>2</v>
      </c>
      <c r="R45" s="121">
        <v>2</v>
      </c>
      <c r="S45" s="157"/>
      <c r="T45" s="161" t="s">
        <v>607</v>
      </c>
      <c r="U45" s="165">
        <v>0</v>
      </c>
      <c r="V45" s="119"/>
      <c r="W45" s="142"/>
      <c r="X45" s="165"/>
      <c r="Y45" s="120"/>
      <c r="Z45" s="119"/>
      <c r="AA45" s="142"/>
      <c r="AB45" s="165"/>
      <c r="AC45" s="119"/>
      <c r="AD45" s="142"/>
      <c r="AE45" s="165"/>
      <c r="AF45" s="119"/>
      <c r="AG45" s="142"/>
      <c r="AH45" s="165"/>
      <c r="AI45" s="119"/>
      <c r="AJ45" s="142"/>
      <c r="AK45" s="165"/>
      <c r="AL45" s="119"/>
      <c r="AM45" s="119"/>
      <c r="AN45" s="119"/>
      <c r="AO45" s="150"/>
      <c r="AP45" s="165"/>
    </row>
    <row r="46" spans="1:42" s="122" customFormat="1" ht="61.15" customHeight="1" x14ac:dyDescent="0.25">
      <c r="A46" s="130" t="s">
        <v>33</v>
      </c>
      <c r="B46" s="110">
        <v>43001446</v>
      </c>
      <c r="C46" s="111" t="s">
        <v>34</v>
      </c>
      <c r="D46" s="112" t="s">
        <v>35</v>
      </c>
      <c r="E46" s="113" t="s">
        <v>500</v>
      </c>
      <c r="F46" s="147"/>
      <c r="G46" s="147"/>
      <c r="H46" s="117"/>
      <c r="I46" s="118"/>
      <c r="J46" s="121"/>
      <c r="K46" s="121"/>
      <c r="L46" s="121" t="s">
        <v>547</v>
      </c>
      <c r="M46" s="165">
        <v>2</v>
      </c>
      <c r="N46" s="119"/>
      <c r="O46" s="119"/>
      <c r="P46" s="142"/>
      <c r="Q46" s="163"/>
      <c r="R46" s="121"/>
      <c r="S46" s="157"/>
      <c r="T46" s="161" t="s">
        <v>608</v>
      </c>
      <c r="U46" s="165">
        <v>0</v>
      </c>
      <c r="V46" s="119"/>
      <c r="W46" s="142"/>
      <c r="X46" s="165"/>
      <c r="Y46" s="120"/>
      <c r="Z46" s="119"/>
      <c r="AA46" s="142"/>
      <c r="AB46" s="165"/>
      <c r="AC46" s="119"/>
      <c r="AD46" s="142"/>
      <c r="AE46" s="165"/>
      <c r="AF46" s="119"/>
      <c r="AG46" s="142"/>
      <c r="AH46" s="165"/>
      <c r="AI46" s="119"/>
      <c r="AJ46" s="142"/>
      <c r="AK46" s="165"/>
      <c r="AL46" s="119"/>
      <c r="AM46" s="119"/>
      <c r="AN46" s="119"/>
      <c r="AO46" s="150"/>
      <c r="AP46" s="165"/>
    </row>
    <row r="47" spans="1:42" ht="61.15" customHeight="1" x14ac:dyDescent="0.25">
      <c r="A47" s="14" t="s">
        <v>33</v>
      </c>
      <c r="B47" s="9">
        <v>43001446</v>
      </c>
      <c r="C47" s="18" t="s">
        <v>34</v>
      </c>
      <c r="D47" s="1" t="s">
        <v>35</v>
      </c>
      <c r="E47" s="17" t="s">
        <v>127</v>
      </c>
      <c r="F47" s="20">
        <v>44136</v>
      </c>
      <c r="G47" s="20">
        <v>45778</v>
      </c>
      <c r="H47" s="30">
        <f t="shared" ref="H47:H60" si="1">J47+N47+R47+V47+Z47+AC47+AF47+AI47+AL47+AM47</f>
        <v>0</v>
      </c>
      <c r="I47" s="52"/>
      <c r="J47" s="29"/>
      <c r="K47" s="119"/>
      <c r="L47" s="143"/>
      <c r="M47" s="164"/>
      <c r="N47" s="29"/>
      <c r="O47" s="29"/>
      <c r="P47" s="143"/>
      <c r="Q47" s="164"/>
      <c r="R47" s="29"/>
      <c r="S47" s="29"/>
      <c r="T47" s="143"/>
      <c r="U47" s="164"/>
      <c r="V47" s="29"/>
      <c r="W47" s="143"/>
      <c r="X47" s="164"/>
      <c r="Y47" s="54"/>
      <c r="Z47" s="29"/>
      <c r="AA47" s="143"/>
      <c r="AB47" s="164"/>
      <c r="AC47" s="29"/>
      <c r="AD47" s="143"/>
      <c r="AE47" s="164"/>
      <c r="AF47" s="29"/>
      <c r="AG47" s="143"/>
      <c r="AH47" s="164"/>
      <c r="AI47" s="29"/>
      <c r="AJ47" s="143"/>
      <c r="AK47" s="164"/>
      <c r="AL47" s="29"/>
      <c r="AM47" s="29"/>
      <c r="AN47" s="29"/>
      <c r="AO47" s="149"/>
      <c r="AP47" s="164"/>
    </row>
    <row r="48" spans="1:42" s="122" customFormat="1" ht="61.15" customHeight="1" x14ac:dyDescent="0.25">
      <c r="A48" s="130" t="s">
        <v>52</v>
      </c>
      <c r="B48" s="110">
        <v>43000845</v>
      </c>
      <c r="C48" s="111" t="s">
        <v>53</v>
      </c>
      <c r="D48" s="112" t="s">
        <v>1</v>
      </c>
      <c r="E48" s="113" t="s">
        <v>499</v>
      </c>
      <c r="F48" s="114">
        <v>44317</v>
      </c>
      <c r="G48" s="114">
        <v>45962</v>
      </c>
      <c r="H48" s="117">
        <f t="shared" si="1"/>
        <v>1</v>
      </c>
      <c r="I48" s="118"/>
      <c r="J48" s="119"/>
      <c r="K48" s="119"/>
      <c r="L48" s="142"/>
      <c r="M48" s="165"/>
      <c r="N48" s="119"/>
      <c r="O48" s="119"/>
      <c r="P48" s="142"/>
      <c r="Q48" s="163"/>
      <c r="R48" s="121">
        <v>1</v>
      </c>
      <c r="S48" s="157"/>
      <c r="T48" s="161" t="s">
        <v>609</v>
      </c>
      <c r="U48" s="165">
        <v>0</v>
      </c>
      <c r="V48" s="119"/>
      <c r="W48" s="142"/>
      <c r="X48" s="165"/>
      <c r="Y48" s="120"/>
      <c r="Z48" s="119"/>
      <c r="AA48" s="142"/>
      <c r="AB48" s="165"/>
      <c r="AC48" s="119"/>
      <c r="AD48" s="142"/>
      <c r="AE48" s="165"/>
      <c r="AF48" s="119"/>
      <c r="AG48" s="142"/>
      <c r="AH48" s="165"/>
      <c r="AI48" s="119"/>
      <c r="AJ48" s="142"/>
      <c r="AK48" s="165"/>
      <c r="AL48" s="119"/>
      <c r="AM48" s="119"/>
      <c r="AN48" s="119"/>
      <c r="AO48" s="150"/>
      <c r="AP48" s="165"/>
    </row>
    <row r="49" spans="1:42" s="122" customFormat="1" ht="61.15" customHeight="1" x14ac:dyDescent="0.25">
      <c r="A49" s="130" t="s">
        <v>24</v>
      </c>
      <c r="B49" s="110">
        <v>43002038</v>
      </c>
      <c r="C49" s="111" t="s">
        <v>25</v>
      </c>
      <c r="D49" s="112" t="s">
        <v>10</v>
      </c>
      <c r="E49" s="113" t="s">
        <v>499</v>
      </c>
      <c r="F49" s="114">
        <v>44501</v>
      </c>
      <c r="G49" s="114">
        <v>46143</v>
      </c>
      <c r="H49" s="117">
        <f t="shared" si="1"/>
        <v>1</v>
      </c>
      <c r="I49" s="118"/>
      <c r="J49" s="119"/>
      <c r="K49" s="119"/>
      <c r="L49" s="142"/>
      <c r="M49" s="165"/>
      <c r="N49" s="115">
        <v>1</v>
      </c>
      <c r="O49" s="119"/>
      <c r="P49" s="142"/>
      <c r="Q49" s="163"/>
      <c r="R49" s="119"/>
      <c r="S49" s="29"/>
      <c r="T49" s="142"/>
      <c r="U49" s="163"/>
      <c r="V49" s="119"/>
      <c r="W49" s="142"/>
      <c r="X49" s="165"/>
      <c r="Y49" s="120"/>
      <c r="Z49" s="119"/>
      <c r="AA49" s="142"/>
      <c r="AB49" s="165"/>
      <c r="AC49" s="119"/>
      <c r="AD49" s="142"/>
      <c r="AE49" s="165"/>
      <c r="AF49" s="119"/>
      <c r="AG49" s="142"/>
      <c r="AH49" s="165"/>
      <c r="AI49" s="119"/>
      <c r="AJ49" s="142"/>
      <c r="AK49" s="165"/>
      <c r="AL49" s="119"/>
      <c r="AM49" s="119"/>
      <c r="AN49" s="119"/>
      <c r="AO49" s="150"/>
      <c r="AP49" s="165"/>
    </row>
    <row r="50" spans="1:42" ht="61.15" customHeight="1" x14ac:dyDescent="0.25">
      <c r="A50" s="14" t="s">
        <v>85</v>
      </c>
      <c r="B50" s="152" t="s">
        <v>594</v>
      </c>
      <c r="C50" s="18" t="s">
        <v>86</v>
      </c>
      <c r="D50" s="1" t="s">
        <v>87</v>
      </c>
      <c r="E50" s="17" t="s">
        <v>196</v>
      </c>
      <c r="F50" s="6">
        <v>44136</v>
      </c>
      <c r="G50" s="6">
        <v>45778</v>
      </c>
      <c r="H50" s="30">
        <f t="shared" si="1"/>
        <v>0</v>
      </c>
      <c r="I50" s="52"/>
      <c r="J50" s="29"/>
      <c r="K50" s="119"/>
      <c r="L50" s="143"/>
      <c r="M50" s="164"/>
      <c r="N50" s="29"/>
      <c r="O50" s="29"/>
      <c r="P50" s="143"/>
      <c r="Q50" s="164"/>
      <c r="R50" s="29"/>
      <c r="S50" s="29"/>
      <c r="T50" s="143"/>
      <c r="U50" s="164"/>
      <c r="V50" s="29"/>
      <c r="W50" s="143"/>
      <c r="X50" s="164"/>
      <c r="Y50" s="54"/>
      <c r="Z50" s="29"/>
      <c r="AA50" s="143"/>
      <c r="AB50" s="164"/>
      <c r="AC50" s="29"/>
      <c r="AD50" s="143"/>
      <c r="AE50" s="164"/>
      <c r="AF50" s="29"/>
      <c r="AG50" s="143"/>
      <c r="AH50" s="164"/>
      <c r="AI50" s="29"/>
      <c r="AJ50" s="143"/>
      <c r="AK50" s="164"/>
      <c r="AL50" s="29"/>
      <c r="AM50" s="29"/>
      <c r="AN50" s="29"/>
      <c r="AO50" s="149"/>
      <c r="AP50" s="164"/>
    </row>
    <row r="51" spans="1:42" s="122" customFormat="1" ht="61.15" customHeight="1" x14ac:dyDescent="0.25">
      <c r="A51" s="130" t="s">
        <v>81</v>
      </c>
      <c r="B51" s="110">
        <v>43001750</v>
      </c>
      <c r="C51" s="111" t="s">
        <v>82</v>
      </c>
      <c r="D51" s="112" t="s">
        <v>1</v>
      </c>
      <c r="E51" s="113" t="s">
        <v>495</v>
      </c>
      <c r="F51" s="114">
        <v>44501</v>
      </c>
      <c r="G51" s="114">
        <v>46143</v>
      </c>
      <c r="H51" s="117">
        <f t="shared" si="1"/>
        <v>1</v>
      </c>
      <c r="I51" s="118"/>
      <c r="J51" s="121">
        <v>1</v>
      </c>
      <c r="K51" s="121"/>
      <c r="L51" s="161" t="s">
        <v>610</v>
      </c>
      <c r="M51" s="165">
        <v>0</v>
      </c>
      <c r="N51" s="119"/>
      <c r="O51" s="119"/>
      <c r="P51" s="142"/>
      <c r="Q51" s="163"/>
      <c r="R51" s="119"/>
      <c r="S51" s="119"/>
      <c r="T51" s="142"/>
      <c r="U51" s="163"/>
      <c r="V51" s="119"/>
      <c r="W51" s="142"/>
      <c r="X51" s="165"/>
      <c r="Y51" s="120"/>
      <c r="Z51" s="119"/>
      <c r="AA51" s="142"/>
      <c r="AB51" s="165"/>
      <c r="AC51" s="119"/>
      <c r="AD51" s="142"/>
      <c r="AE51" s="165"/>
      <c r="AF51" s="119"/>
      <c r="AG51" s="142"/>
      <c r="AH51" s="165"/>
      <c r="AI51" s="119"/>
      <c r="AJ51" s="142"/>
      <c r="AK51" s="165"/>
      <c r="AL51" s="119"/>
      <c r="AM51" s="119"/>
      <c r="AN51" s="119"/>
      <c r="AO51" s="150"/>
      <c r="AP51" s="165"/>
    </row>
    <row r="52" spans="1:42" s="122" customFormat="1" ht="61.15" customHeight="1" x14ac:dyDescent="0.25">
      <c r="A52" s="130" t="s">
        <v>78</v>
      </c>
      <c r="B52" s="110">
        <v>43001404</v>
      </c>
      <c r="C52" s="111" t="s">
        <v>79</v>
      </c>
      <c r="D52" s="112" t="s">
        <v>80</v>
      </c>
      <c r="E52" s="113" t="s">
        <v>501</v>
      </c>
      <c r="F52" s="114">
        <v>44501</v>
      </c>
      <c r="G52" s="114">
        <v>46143</v>
      </c>
      <c r="H52" s="117">
        <f t="shared" si="1"/>
        <v>1</v>
      </c>
      <c r="I52" s="118"/>
      <c r="J52" s="121">
        <v>1</v>
      </c>
      <c r="K52" s="121"/>
      <c r="L52" s="121" t="s">
        <v>557</v>
      </c>
      <c r="M52" s="165">
        <v>2</v>
      </c>
      <c r="N52" s="119"/>
      <c r="O52" s="119"/>
      <c r="P52" s="142"/>
      <c r="Q52" s="163"/>
      <c r="R52" s="119"/>
      <c r="S52" s="119"/>
      <c r="T52" s="142"/>
      <c r="U52" s="163"/>
      <c r="V52" s="119"/>
      <c r="W52" s="142"/>
      <c r="X52" s="165"/>
      <c r="Y52" s="120"/>
      <c r="Z52" s="119"/>
      <c r="AA52" s="142"/>
      <c r="AB52" s="165"/>
      <c r="AC52" s="119"/>
      <c r="AD52" s="142"/>
      <c r="AE52" s="165"/>
      <c r="AF52" s="119"/>
      <c r="AG52" s="142"/>
      <c r="AH52" s="165"/>
      <c r="AI52" s="119"/>
      <c r="AJ52" s="142"/>
      <c r="AK52" s="165"/>
      <c r="AL52" s="119"/>
      <c r="AM52" s="119"/>
      <c r="AN52" s="119"/>
      <c r="AO52" s="150"/>
      <c r="AP52" s="165"/>
    </row>
    <row r="53" spans="1:42" ht="61.15" customHeight="1" x14ac:dyDescent="0.25">
      <c r="A53" s="14" t="s">
        <v>136</v>
      </c>
      <c r="B53" s="9">
        <v>43001751</v>
      </c>
      <c r="C53" s="18" t="s">
        <v>216</v>
      </c>
      <c r="D53" s="1" t="s">
        <v>1</v>
      </c>
      <c r="E53" s="17" t="s">
        <v>197</v>
      </c>
      <c r="F53" s="20"/>
      <c r="G53" s="20"/>
      <c r="H53" s="30">
        <f t="shared" si="1"/>
        <v>0</v>
      </c>
      <c r="I53" s="52"/>
      <c r="J53" s="29"/>
      <c r="K53" s="29"/>
      <c r="L53" s="143"/>
      <c r="M53" s="164"/>
      <c r="N53" s="29"/>
      <c r="O53" s="29"/>
      <c r="P53" s="143"/>
      <c r="Q53" s="164"/>
      <c r="R53" s="29"/>
      <c r="S53" s="29"/>
      <c r="T53" s="143"/>
      <c r="U53" s="164"/>
      <c r="V53" s="29"/>
      <c r="W53" s="143"/>
      <c r="X53" s="164"/>
      <c r="Y53" s="54"/>
      <c r="Z53" s="29"/>
      <c r="AA53" s="143"/>
      <c r="AB53" s="164"/>
      <c r="AC53" s="29"/>
      <c r="AD53" s="143"/>
      <c r="AE53" s="164"/>
      <c r="AF53" s="29"/>
      <c r="AG53" s="143"/>
      <c r="AH53" s="164"/>
      <c r="AI53" s="29"/>
      <c r="AJ53" s="143"/>
      <c r="AK53" s="164"/>
      <c r="AL53" s="29"/>
      <c r="AM53" s="29"/>
      <c r="AN53" s="29"/>
      <c r="AO53" s="149"/>
      <c r="AP53" s="164"/>
    </row>
    <row r="54" spans="1:42" ht="61.15" customHeight="1" x14ac:dyDescent="0.25">
      <c r="A54" s="14" t="s">
        <v>136</v>
      </c>
      <c r="B54" s="9">
        <v>43001751</v>
      </c>
      <c r="C54" s="18" t="s">
        <v>216</v>
      </c>
      <c r="D54" s="1" t="s">
        <v>1</v>
      </c>
      <c r="E54" s="17" t="s">
        <v>217</v>
      </c>
      <c r="F54" s="20">
        <v>44136</v>
      </c>
      <c r="G54" s="20">
        <v>45778</v>
      </c>
      <c r="H54" s="30">
        <f t="shared" si="1"/>
        <v>0</v>
      </c>
      <c r="I54" s="52"/>
      <c r="J54" s="29"/>
      <c r="K54" s="29"/>
      <c r="L54" s="143"/>
      <c r="M54" s="164"/>
      <c r="N54" s="29"/>
      <c r="O54" s="29"/>
      <c r="P54" s="143"/>
      <c r="Q54" s="164"/>
      <c r="R54" s="29"/>
      <c r="S54" s="29"/>
      <c r="T54" s="143"/>
      <c r="U54" s="164"/>
      <c r="V54" s="29"/>
      <c r="W54" s="143"/>
      <c r="X54" s="164"/>
      <c r="Y54" s="54"/>
      <c r="Z54" s="29"/>
      <c r="AA54" s="143"/>
      <c r="AB54" s="164"/>
      <c r="AC54" s="29"/>
      <c r="AD54" s="143"/>
      <c r="AE54" s="164"/>
      <c r="AF54" s="29"/>
      <c r="AG54" s="143"/>
      <c r="AH54" s="164"/>
      <c r="AI54" s="29"/>
      <c r="AJ54" s="143"/>
      <c r="AK54" s="164"/>
      <c r="AL54" s="29"/>
      <c r="AM54" s="29"/>
      <c r="AN54" s="29"/>
      <c r="AO54" s="149"/>
      <c r="AP54" s="164"/>
    </row>
    <row r="55" spans="1:42" ht="61.15" customHeight="1" x14ac:dyDescent="0.25">
      <c r="A55" s="14" t="s">
        <v>31</v>
      </c>
      <c r="B55" s="10">
        <v>76000068</v>
      </c>
      <c r="C55" s="18" t="s">
        <v>32</v>
      </c>
      <c r="D55" s="1" t="s">
        <v>1</v>
      </c>
      <c r="E55" s="17" t="s">
        <v>195</v>
      </c>
      <c r="F55" s="12">
        <v>44501</v>
      </c>
      <c r="G55" s="20">
        <v>46143</v>
      </c>
      <c r="H55" s="30">
        <f t="shared" si="1"/>
        <v>0</v>
      </c>
      <c r="I55" s="52"/>
      <c r="J55" s="29"/>
      <c r="K55" s="29"/>
      <c r="L55" s="143"/>
      <c r="M55" s="164"/>
      <c r="N55" s="29"/>
      <c r="O55" s="29"/>
      <c r="P55" s="143"/>
      <c r="Q55" s="164"/>
      <c r="R55" s="29"/>
      <c r="S55" s="29"/>
      <c r="T55" s="143"/>
      <c r="U55" s="164"/>
      <c r="V55" s="29"/>
      <c r="W55" s="143"/>
      <c r="X55" s="164"/>
      <c r="Y55" s="54"/>
      <c r="Z55" s="29"/>
      <c r="AA55" s="143"/>
      <c r="AB55" s="164"/>
      <c r="AC55" s="29"/>
      <c r="AD55" s="143"/>
      <c r="AE55" s="164"/>
      <c r="AF55" s="29"/>
      <c r="AG55" s="143"/>
      <c r="AH55" s="164"/>
      <c r="AI55" s="29"/>
      <c r="AJ55" s="143"/>
      <c r="AK55" s="164"/>
      <c r="AL55" s="29"/>
      <c r="AM55" s="29"/>
      <c r="AN55" s="29"/>
      <c r="AO55" s="149"/>
      <c r="AP55" s="164"/>
    </row>
    <row r="56" spans="1:42" s="122" customFormat="1" ht="61.15" customHeight="1" x14ac:dyDescent="0.25">
      <c r="A56" s="130" t="s">
        <v>84</v>
      </c>
      <c r="B56" s="153" t="s">
        <v>586</v>
      </c>
      <c r="C56" s="111" t="s">
        <v>177</v>
      </c>
      <c r="D56" s="112" t="s">
        <v>1</v>
      </c>
      <c r="E56" s="113" t="s">
        <v>499</v>
      </c>
      <c r="F56" s="123">
        <v>45231</v>
      </c>
      <c r="G56" s="123">
        <v>46874</v>
      </c>
      <c r="H56" s="117">
        <f t="shared" si="1"/>
        <v>2</v>
      </c>
      <c r="I56" s="118"/>
      <c r="J56" s="121">
        <v>1</v>
      </c>
      <c r="K56" s="157"/>
      <c r="L56" s="161" t="s">
        <v>611</v>
      </c>
      <c r="M56" s="165">
        <v>0</v>
      </c>
      <c r="N56" s="119"/>
      <c r="O56" s="119"/>
      <c r="P56" s="142"/>
      <c r="Q56" s="163"/>
      <c r="R56" s="121">
        <v>1</v>
      </c>
      <c r="S56" s="157"/>
      <c r="T56" s="121" t="s">
        <v>545</v>
      </c>
      <c r="U56" s="165">
        <v>2</v>
      </c>
      <c r="V56" s="119"/>
      <c r="W56" s="142"/>
      <c r="X56" s="165"/>
      <c r="Y56" s="120"/>
      <c r="Z56" s="119"/>
      <c r="AA56" s="142"/>
      <c r="AB56" s="165"/>
      <c r="AC56" s="119"/>
      <c r="AD56" s="142"/>
      <c r="AE56" s="165"/>
      <c r="AF56" s="119"/>
      <c r="AG56" s="142"/>
      <c r="AH56" s="165"/>
      <c r="AI56" s="119"/>
      <c r="AJ56" s="142"/>
      <c r="AK56" s="165"/>
      <c r="AL56" s="119"/>
      <c r="AM56" s="119"/>
      <c r="AN56" s="119"/>
      <c r="AO56" s="150"/>
      <c r="AP56" s="165"/>
    </row>
    <row r="57" spans="1:42" ht="61.15" customHeight="1" x14ac:dyDescent="0.25">
      <c r="A57" s="14" t="s">
        <v>17</v>
      </c>
      <c r="B57" s="152" t="s">
        <v>595</v>
      </c>
      <c r="C57" s="18" t="s">
        <v>18</v>
      </c>
      <c r="D57" s="1" t="s">
        <v>1</v>
      </c>
      <c r="E57" s="17" t="s">
        <v>149</v>
      </c>
      <c r="F57" s="13">
        <v>45231</v>
      </c>
      <c r="G57" s="6">
        <v>46874</v>
      </c>
      <c r="H57" s="30">
        <f t="shared" si="1"/>
        <v>0</v>
      </c>
      <c r="I57" s="52"/>
      <c r="J57" s="29"/>
      <c r="K57" s="29"/>
      <c r="L57" s="143"/>
      <c r="M57" s="164"/>
      <c r="N57" s="29"/>
      <c r="O57" s="29"/>
      <c r="P57" s="143"/>
      <c r="Q57" s="164"/>
      <c r="R57" s="29"/>
      <c r="S57" s="29"/>
      <c r="T57" s="143"/>
      <c r="U57" s="164"/>
      <c r="V57" s="29"/>
      <c r="W57" s="143"/>
      <c r="X57" s="164"/>
      <c r="Y57" s="54"/>
      <c r="Z57" s="29"/>
      <c r="AA57" s="143"/>
      <c r="AB57" s="164"/>
      <c r="AC57" s="29"/>
      <c r="AD57" s="143"/>
      <c r="AE57" s="164"/>
      <c r="AF57" s="29"/>
      <c r="AG57" s="143"/>
      <c r="AH57" s="164"/>
      <c r="AI57" s="29"/>
      <c r="AJ57" s="143"/>
      <c r="AK57" s="164"/>
      <c r="AL57" s="29"/>
      <c r="AM57" s="29"/>
      <c r="AN57" s="29"/>
      <c r="AO57" s="149"/>
      <c r="AP57" s="164"/>
    </row>
    <row r="58" spans="1:42" ht="61.15" customHeight="1" x14ac:dyDescent="0.25">
      <c r="A58" s="14" t="s">
        <v>50</v>
      </c>
      <c r="B58" s="9">
        <v>93000386</v>
      </c>
      <c r="C58" s="18" t="s">
        <v>51</v>
      </c>
      <c r="D58" s="1" t="s">
        <v>1</v>
      </c>
      <c r="E58" s="17" t="s">
        <v>179</v>
      </c>
      <c r="F58" s="20">
        <v>44501</v>
      </c>
      <c r="G58" s="20">
        <v>46508</v>
      </c>
      <c r="H58" s="30">
        <f t="shared" si="1"/>
        <v>0</v>
      </c>
      <c r="I58" s="52"/>
      <c r="J58" s="29"/>
      <c r="K58" s="29"/>
      <c r="L58" s="143"/>
      <c r="M58" s="164"/>
      <c r="N58" s="29"/>
      <c r="O58" s="29"/>
      <c r="P58" s="143"/>
      <c r="Q58" s="164"/>
      <c r="R58" s="29"/>
      <c r="S58" s="29"/>
      <c r="T58" s="143"/>
      <c r="U58" s="164"/>
      <c r="V58" s="29"/>
      <c r="W58" s="143"/>
      <c r="X58" s="164"/>
      <c r="Y58" s="54"/>
      <c r="Z58" s="29"/>
      <c r="AA58" s="143"/>
      <c r="AB58" s="164"/>
      <c r="AC58" s="29"/>
      <c r="AD58" s="143"/>
      <c r="AE58" s="164"/>
      <c r="AF58" s="29"/>
      <c r="AG58" s="143"/>
      <c r="AH58" s="164"/>
      <c r="AI58" s="29"/>
      <c r="AJ58" s="143"/>
      <c r="AK58" s="164"/>
      <c r="AL58" s="29"/>
      <c r="AM58" s="29"/>
      <c r="AN58" s="29"/>
      <c r="AO58" s="149"/>
      <c r="AP58" s="164"/>
    </row>
    <row r="59" spans="1:42" s="122" customFormat="1" ht="61.15" customHeight="1" x14ac:dyDescent="0.25">
      <c r="A59" s="132" t="s">
        <v>145</v>
      </c>
      <c r="B59" s="110">
        <v>43001917</v>
      </c>
      <c r="C59" s="111" t="s">
        <v>107</v>
      </c>
      <c r="D59" s="112" t="s">
        <v>108</v>
      </c>
      <c r="E59" s="113" t="s">
        <v>502</v>
      </c>
      <c r="F59" s="114">
        <v>44136</v>
      </c>
      <c r="G59" s="114">
        <v>45778</v>
      </c>
      <c r="H59" s="117">
        <f t="shared" si="1"/>
        <v>1</v>
      </c>
      <c r="I59" s="118"/>
      <c r="J59" s="119"/>
      <c r="K59" s="119"/>
      <c r="L59" s="142"/>
      <c r="M59" s="165"/>
      <c r="N59" s="121">
        <v>1</v>
      </c>
      <c r="O59" s="121"/>
      <c r="P59" s="121" t="s">
        <v>526</v>
      </c>
      <c r="Q59" s="165">
        <v>2</v>
      </c>
      <c r="R59" s="119"/>
      <c r="S59" s="119"/>
      <c r="T59" s="142"/>
      <c r="U59" s="163"/>
      <c r="V59" s="119"/>
      <c r="W59" s="142"/>
      <c r="X59" s="165"/>
      <c r="Y59" s="120"/>
      <c r="Z59" s="119"/>
      <c r="AA59" s="142"/>
      <c r="AB59" s="165"/>
      <c r="AC59" s="119"/>
      <c r="AD59" s="142"/>
      <c r="AE59" s="165"/>
      <c r="AF59" s="119"/>
      <c r="AG59" s="142"/>
      <c r="AH59" s="165"/>
      <c r="AI59" s="119"/>
      <c r="AJ59" s="142"/>
      <c r="AK59" s="165"/>
      <c r="AL59" s="119"/>
      <c r="AM59" s="119"/>
      <c r="AN59" s="119"/>
      <c r="AO59" s="150"/>
      <c r="AP59" s="165"/>
    </row>
    <row r="60" spans="1:42" s="122" customFormat="1" ht="61.15" customHeight="1" x14ac:dyDescent="0.25">
      <c r="A60" s="132" t="s">
        <v>145</v>
      </c>
      <c r="B60" s="110">
        <v>43001917</v>
      </c>
      <c r="C60" s="111" t="s">
        <v>107</v>
      </c>
      <c r="D60" s="112" t="s">
        <v>108</v>
      </c>
      <c r="E60" s="113" t="s">
        <v>503</v>
      </c>
      <c r="F60" s="114">
        <v>44136</v>
      </c>
      <c r="G60" s="114">
        <v>45778</v>
      </c>
      <c r="H60" s="117">
        <f t="shared" si="1"/>
        <v>1</v>
      </c>
      <c r="I60" s="118"/>
      <c r="J60" s="119"/>
      <c r="K60" s="119"/>
      <c r="L60" s="142"/>
      <c r="M60" s="165"/>
      <c r="N60" s="119"/>
      <c r="O60" s="119"/>
      <c r="P60" s="142"/>
      <c r="Q60" s="163"/>
      <c r="R60" s="119"/>
      <c r="S60" s="119"/>
      <c r="T60" s="142"/>
      <c r="U60" s="163"/>
      <c r="V60" s="119"/>
      <c r="W60" s="142"/>
      <c r="X60" s="165"/>
      <c r="Y60" s="120"/>
      <c r="Z60" s="119"/>
      <c r="AA60" s="142"/>
      <c r="AB60" s="165"/>
      <c r="AC60" s="121">
        <v>1</v>
      </c>
      <c r="AD60" s="121" t="s">
        <v>588</v>
      </c>
      <c r="AE60" s="165">
        <v>4</v>
      </c>
      <c r="AF60" s="119"/>
      <c r="AG60" s="142"/>
      <c r="AH60" s="165"/>
      <c r="AI60" s="119"/>
      <c r="AJ60" s="142"/>
      <c r="AK60" s="165"/>
      <c r="AL60" s="119"/>
      <c r="AM60" s="119"/>
      <c r="AN60" s="119"/>
      <c r="AO60" s="150"/>
      <c r="AP60" s="165"/>
    </row>
    <row r="61" spans="1:42" s="122" customFormat="1" ht="61.15" customHeight="1" x14ac:dyDescent="0.25">
      <c r="A61" s="132" t="s">
        <v>146</v>
      </c>
      <c r="B61" s="110">
        <v>43001929</v>
      </c>
      <c r="C61" s="111" t="s">
        <v>107</v>
      </c>
      <c r="D61" s="112" t="s">
        <v>108</v>
      </c>
      <c r="E61" s="113" t="s">
        <v>502</v>
      </c>
      <c r="F61" s="114">
        <v>44136</v>
      </c>
      <c r="G61" s="114">
        <v>45778</v>
      </c>
      <c r="H61" s="117">
        <v>5</v>
      </c>
      <c r="I61" s="118"/>
      <c r="J61" s="119"/>
      <c r="K61" s="119"/>
      <c r="L61" s="142"/>
      <c r="M61" s="165"/>
      <c r="N61" s="121">
        <v>5</v>
      </c>
      <c r="O61" s="121"/>
      <c r="P61" s="121" t="s">
        <v>560</v>
      </c>
      <c r="Q61" s="165">
        <v>2</v>
      </c>
      <c r="R61" s="119"/>
      <c r="S61" s="119"/>
      <c r="T61" s="142"/>
      <c r="U61" s="163"/>
      <c r="V61" s="119"/>
      <c r="W61" s="142"/>
      <c r="X61" s="165"/>
      <c r="Y61" s="120"/>
      <c r="Z61" s="119"/>
      <c r="AA61" s="142"/>
      <c r="AB61" s="165"/>
      <c r="AC61" s="119"/>
      <c r="AD61" s="142"/>
      <c r="AE61" s="165"/>
      <c r="AF61" s="119"/>
      <c r="AG61" s="142"/>
      <c r="AH61" s="165"/>
      <c r="AI61" s="119"/>
      <c r="AJ61" s="142"/>
      <c r="AK61" s="165"/>
      <c r="AL61" s="119"/>
      <c r="AM61" s="119"/>
      <c r="AN61" s="119"/>
      <c r="AO61" s="150"/>
      <c r="AP61" s="165"/>
    </row>
    <row r="62" spans="1:42" s="122" customFormat="1" ht="61.15" customHeight="1" x14ac:dyDescent="0.25">
      <c r="A62" s="132" t="s">
        <v>146</v>
      </c>
      <c r="B62" s="110">
        <v>43001929</v>
      </c>
      <c r="C62" s="111" t="s">
        <v>107</v>
      </c>
      <c r="D62" s="112" t="s">
        <v>108</v>
      </c>
      <c r="E62" s="113" t="s">
        <v>502</v>
      </c>
      <c r="F62" s="114"/>
      <c r="G62" s="114"/>
      <c r="H62" s="117"/>
      <c r="I62" s="118"/>
      <c r="J62" s="119"/>
      <c r="K62" s="119"/>
      <c r="L62" s="142"/>
      <c r="M62" s="165"/>
      <c r="N62" s="121"/>
      <c r="O62" s="121"/>
      <c r="P62" s="161" t="s">
        <v>613</v>
      </c>
      <c r="Q62" s="165">
        <v>0</v>
      </c>
      <c r="R62" s="119"/>
      <c r="S62" s="119"/>
      <c r="T62" s="142"/>
      <c r="U62" s="163"/>
      <c r="V62" s="119"/>
      <c r="W62" s="142"/>
      <c r="X62" s="165"/>
      <c r="Y62" s="120"/>
      <c r="Z62" s="119"/>
      <c r="AA62" s="142"/>
      <c r="AB62" s="165"/>
      <c r="AC62" s="119"/>
      <c r="AD62" s="142"/>
      <c r="AE62" s="165"/>
      <c r="AF62" s="119"/>
      <c r="AG62" s="142"/>
      <c r="AH62" s="165"/>
      <c r="AI62" s="119"/>
      <c r="AJ62" s="142"/>
      <c r="AK62" s="165"/>
      <c r="AL62" s="119"/>
      <c r="AM62" s="119"/>
      <c r="AN62" s="119"/>
      <c r="AO62" s="150"/>
      <c r="AP62" s="165"/>
    </row>
    <row r="63" spans="1:42" s="122" customFormat="1" ht="61.15" customHeight="1" x14ac:dyDescent="0.25">
      <c r="A63" s="132" t="s">
        <v>146</v>
      </c>
      <c r="B63" s="110">
        <v>43001929</v>
      </c>
      <c r="C63" s="111" t="s">
        <v>107</v>
      </c>
      <c r="D63" s="112" t="s">
        <v>108</v>
      </c>
      <c r="E63" s="113" t="s">
        <v>502</v>
      </c>
      <c r="F63" s="114"/>
      <c r="G63" s="114"/>
      <c r="H63" s="117"/>
      <c r="I63" s="118"/>
      <c r="J63" s="119"/>
      <c r="K63" s="119"/>
      <c r="L63" s="142"/>
      <c r="M63" s="165"/>
      <c r="N63" s="121"/>
      <c r="O63" s="121"/>
      <c r="P63" s="161" t="s">
        <v>614</v>
      </c>
      <c r="Q63" s="165">
        <v>0</v>
      </c>
      <c r="R63" s="119"/>
      <c r="S63" s="119"/>
      <c r="T63" s="142"/>
      <c r="U63" s="163"/>
      <c r="V63" s="119"/>
      <c r="W63" s="142"/>
      <c r="X63" s="165"/>
      <c r="Y63" s="120"/>
      <c r="Z63" s="119"/>
      <c r="AA63" s="142"/>
      <c r="AB63" s="165"/>
      <c r="AC63" s="119"/>
      <c r="AD63" s="142"/>
      <c r="AE63" s="165"/>
      <c r="AF63" s="119"/>
      <c r="AG63" s="142"/>
      <c r="AH63" s="165"/>
      <c r="AI63" s="119"/>
      <c r="AJ63" s="142"/>
      <c r="AK63" s="165"/>
      <c r="AL63" s="119"/>
      <c r="AM63" s="119"/>
      <c r="AN63" s="119"/>
      <c r="AO63" s="150"/>
      <c r="AP63" s="165"/>
    </row>
    <row r="64" spans="1:42" s="122" customFormat="1" ht="61.15" customHeight="1" x14ac:dyDescent="0.25">
      <c r="A64" s="132" t="s">
        <v>146</v>
      </c>
      <c r="B64" s="110">
        <v>43001929</v>
      </c>
      <c r="C64" s="111" t="s">
        <v>107</v>
      </c>
      <c r="D64" s="112" t="s">
        <v>108</v>
      </c>
      <c r="E64" s="113" t="s">
        <v>502</v>
      </c>
      <c r="F64" s="114"/>
      <c r="G64" s="114"/>
      <c r="H64" s="117"/>
      <c r="I64" s="118"/>
      <c r="J64" s="119"/>
      <c r="K64" s="119"/>
      <c r="L64" s="142"/>
      <c r="M64" s="165"/>
      <c r="N64" s="121"/>
      <c r="O64" s="121"/>
      <c r="P64" s="161" t="s">
        <v>615</v>
      </c>
      <c r="Q64" s="165">
        <v>0</v>
      </c>
      <c r="R64" s="119"/>
      <c r="S64" s="119"/>
      <c r="T64" s="142"/>
      <c r="U64" s="163"/>
      <c r="V64" s="119"/>
      <c r="W64" s="142"/>
      <c r="X64" s="165"/>
      <c r="Y64" s="120"/>
      <c r="Z64" s="119"/>
      <c r="AA64" s="142"/>
      <c r="AB64" s="165"/>
      <c r="AC64" s="119"/>
      <c r="AD64" s="142"/>
      <c r="AE64" s="165"/>
      <c r="AF64" s="119"/>
      <c r="AG64" s="142"/>
      <c r="AH64" s="165"/>
      <c r="AI64" s="119"/>
      <c r="AJ64" s="142"/>
      <c r="AK64" s="165"/>
      <c r="AL64" s="119"/>
      <c r="AM64" s="119"/>
      <c r="AN64" s="119"/>
      <c r="AO64" s="150"/>
      <c r="AP64" s="165"/>
    </row>
    <row r="65" spans="1:42" s="122" customFormat="1" ht="61.15" customHeight="1" x14ac:dyDescent="0.25">
      <c r="A65" s="132" t="s">
        <v>146</v>
      </c>
      <c r="B65" s="110">
        <v>43001929</v>
      </c>
      <c r="C65" s="111" t="s">
        <v>107</v>
      </c>
      <c r="D65" s="112" t="s">
        <v>108</v>
      </c>
      <c r="E65" s="113" t="s">
        <v>502</v>
      </c>
      <c r="F65" s="114"/>
      <c r="G65" s="114"/>
      <c r="H65" s="117"/>
      <c r="I65" s="118"/>
      <c r="J65" s="119"/>
      <c r="K65" s="119"/>
      <c r="L65" s="142"/>
      <c r="M65" s="165"/>
      <c r="N65" s="121"/>
      <c r="O65" s="121"/>
      <c r="P65" s="161" t="s">
        <v>616</v>
      </c>
      <c r="Q65" s="165">
        <v>0</v>
      </c>
      <c r="R65" s="119"/>
      <c r="S65" s="119"/>
      <c r="T65" s="142"/>
      <c r="U65" s="163"/>
      <c r="V65" s="119"/>
      <c r="W65" s="142"/>
      <c r="X65" s="165"/>
      <c r="Y65" s="120"/>
      <c r="Z65" s="119"/>
      <c r="AA65" s="142"/>
      <c r="AB65" s="165"/>
      <c r="AC65" s="115" t="s">
        <v>612</v>
      </c>
      <c r="AD65" s="142"/>
      <c r="AE65" s="165"/>
      <c r="AF65" s="119"/>
      <c r="AG65" s="142"/>
      <c r="AH65" s="165"/>
      <c r="AI65" s="119"/>
      <c r="AJ65" s="142"/>
      <c r="AK65" s="165"/>
      <c r="AL65" s="119"/>
      <c r="AM65" s="119"/>
      <c r="AN65" s="119"/>
      <c r="AO65" s="150"/>
      <c r="AP65" s="165"/>
    </row>
    <row r="66" spans="1:42" ht="61.15" customHeight="1" x14ac:dyDescent="0.25">
      <c r="A66" s="1" t="s">
        <v>228</v>
      </c>
      <c r="B66" s="152">
        <v>93000882</v>
      </c>
      <c r="C66" s="44" t="s">
        <v>244</v>
      </c>
      <c r="D66" s="1" t="s">
        <v>1</v>
      </c>
      <c r="E66" s="17" t="s">
        <v>241</v>
      </c>
      <c r="F66" s="20"/>
      <c r="G66" s="20"/>
      <c r="H66" s="30">
        <f t="shared" ref="H66:H73" si="2">J66+N66+R66+V66+Z66+AC66+AF66+AI66+AL66+AM66</f>
        <v>0</v>
      </c>
      <c r="I66" s="52"/>
      <c r="J66" s="29"/>
      <c r="K66" s="29"/>
      <c r="L66" s="143"/>
      <c r="M66" s="164"/>
      <c r="N66" s="29"/>
      <c r="O66" s="29"/>
      <c r="P66" s="143"/>
      <c r="Q66" s="164"/>
      <c r="R66" s="29"/>
      <c r="S66" s="29"/>
      <c r="T66" s="143"/>
      <c r="U66" s="164"/>
      <c r="V66" s="29"/>
      <c r="W66" s="143"/>
      <c r="X66" s="164"/>
      <c r="Y66" s="54"/>
      <c r="Z66" s="29"/>
      <c r="AA66" s="143"/>
      <c r="AB66" s="164"/>
      <c r="AC66" s="29"/>
      <c r="AD66" s="143"/>
      <c r="AE66" s="164"/>
      <c r="AF66" s="29"/>
      <c r="AG66" s="143"/>
      <c r="AH66" s="164"/>
      <c r="AI66" s="29"/>
      <c r="AJ66" s="143"/>
      <c r="AK66" s="164"/>
      <c r="AL66" s="29"/>
      <c r="AM66" s="29"/>
      <c r="AN66" s="29"/>
      <c r="AO66" s="149"/>
      <c r="AP66" s="164"/>
    </row>
    <row r="67" spans="1:42" s="122" customFormat="1" ht="61.15" customHeight="1" x14ac:dyDescent="0.25">
      <c r="A67" s="130" t="s">
        <v>36</v>
      </c>
      <c r="B67" s="156">
        <v>93000924</v>
      </c>
      <c r="C67" s="111" t="s">
        <v>37</v>
      </c>
      <c r="D67" s="111" t="s">
        <v>1</v>
      </c>
      <c r="E67" s="113" t="s">
        <v>504</v>
      </c>
      <c r="F67" s="114">
        <v>45231</v>
      </c>
      <c r="G67" s="114">
        <v>46874</v>
      </c>
      <c r="H67" s="117">
        <f t="shared" si="2"/>
        <v>1</v>
      </c>
      <c r="I67" s="118"/>
      <c r="J67" s="119"/>
      <c r="K67" s="119"/>
      <c r="L67" s="142"/>
      <c r="M67" s="165"/>
      <c r="N67" s="121">
        <v>1</v>
      </c>
      <c r="O67" s="157"/>
      <c r="P67" s="121" t="s">
        <v>528</v>
      </c>
      <c r="Q67" s="165">
        <v>2</v>
      </c>
      <c r="R67" s="119"/>
      <c r="S67" s="119"/>
      <c r="T67" s="142"/>
      <c r="U67" s="163"/>
      <c r="V67" s="119"/>
      <c r="W67" s="142"/>
      <c r="X67" s="165"/>
      <c r="Y67" s="120"/>
      <c r="Z67" s="119"/>
      <c r="AA67" s="142"/>
      <c r="AB67" s="165"/>
      <c r="AC67" s="119"/>
      <c r="AD67" s="142"/>
      <c r="AE67" s="165"/>
      <c r="AF67" s="119"/>
      <c r="AG67" s="142"/>
      <c r="AH67" s="165"/>
      <c r="AI67" s="119"/>
      <c r="AJ67" s="142"/>
      <c r="AK67" s="165"/>
      <c r="AL67" s="119"/>
      <c r="AM67" s="119"/>
      <c r="AN67" s="119"/>
      <c r="AO67" s="150"/>
      <c r="AP67" s="165"/>
    </row>
    <row r="68" spans="1:42" ht="61.15" customHeight="1" x14ac:dyDescent="0.25">
      <c r="A68" s="21" t="s">
        <v>36</v>
      </c>
      <c r="B68" s="156">
        <v>93000924</v>
      </c>
      <c r="C68" s="18" t="s">
        <v>37</v>
      </c>
      <c r="D68" s="19" t="s">
        <v>1</v>
      </c>
      <c r="E68" s="17" t="s">
        <v>178</v>
      </c>
      <c r="F68" s="20">
        <v>45231</v>
      </c>
      <c r="G68" s="20">
        <v>46874</v>
      </c>
      <c r="H68" s="30">
        <f t="shared" si="2"/>
        <v>0</v>
      </c>
      <c r="I68" s="52"/>
      <c r="J68" s="29"/>
      <c r="K68" s="29"/>
      <c r="L68" s="143"/>
      <c r="M68" s="164"/>
      <c r="N68" s="29"/>
      <c r="O68" s="29"/>
      <c r="P68" s="143"/>
      <c r="Q68" s="164"/>
      <c r="R68" s="29"/>
      <c r="S68" s="29"/>
      <c r="T68" s="143"/>
      <c r="U68" s="164"/>
      <c r="V68" s="29"/>
      <c r="W68" s="143"/>
      <c r="X68" s="164"/>
      <c r="Y68" s="54"/>
      <c r="Z68" s="29"/>
      <c r="AA68" s="143"/>
      <c r="AB68" s="164"/>
      <c r="AC68" s="29"/>
      <c r="AD68" s="143"/>
      <c r="AE68" s="164"/>
      <c r="AF68" s="29"/>
      <c r="AG68" s="143"/>
      <c r="AH68" s="164"/>
      <c r="AI68" s="29"/>
      <c r="AJ68" s="143"/>
      <c r="AK68" s="164"/>
      <c r="AL68" s="29"/>
      <c r="AM68" s="29"/>
      <c r="AN68" s="29"/>
      <c r="AO68" s="149"/>
      <c r="AP68" s="164"/>
    </row>
    <row r="69" spans="1:42" s="122" customFormat="1" ht="61.15" customHeight="1" x14ac:dyDescent="0.25">
      <c r="A69" s="130" t="s">
        <v>117</v>
      </c>
      <c r="B69" s="153">
        <v>93000984</v>
      </c>
      <c r="C69" s="111" t="s">
        <v>128</v>
      </c>
      <c r="D69" s="112" t="s">
        <v>154</v>
      </c>
      <c r="E69" s="113" t="s">
        <v>505</v>
      </c>
      <c r="F69" s="127">
        <v>45231</v>
      </c>
      <c r="G69" s="123">
        <v>46874</v>
      </c>
      <c r="H69" s="117">
        <f t="shared" si="2"/>
        <v>1</v>
      </c>
      <c r="I69" s="118"/>
      <c r="J69" s="121">
        <v>1</v>
      </c>
      <c r="K69" s="157"/>
      <c r="L69" s="121" t="s">
        <v>546</v>
      </c>
      <c r="M69" s="165">
        <v>2</v>
      </c>
      <c r="N69" s="119"/>
      <c r="O69" s="119"/>
      <c r="P69" s="142"/>
      <c r="Q69" s="163"/>
      <c r="R69" s="119"/>
      <c r="S69" s="119"/>
      <c r="T69" s="142"/>
      <c r="U69" s="163"/>
      <c r="V69" s="119"/>
      <c r="W69" s="142"/>
      <c r="X69" s="165"/>
      <c r="Y69" s="120"/>
      <c r="Z69" s="119"/>
      <c r="AA69" s="142"/>
      <c r="AB69" s="165"/>
      <c r="AC69" s="119"/>
      <c r="AD69" s="142"/>
      <c r="AE69" s="165"/>
      <c r="AF69" s="119"/>
      <c r="AG69" s="142"/>
      <c r="AH69" s="165"/>
      <c r="AI69" s="119"/>
      <c r="AJ69" s="142"/>
      <c r="AK69" s="165"/>
      <c r="AL69" s="119"/>
      <c r="AM69" s="119"/>
      <c r="AN69" s="119"/>
      <c r="AO69" s="150"/>
      <c r="AP69" s="165"/>
    </row>
    <row r="70" spans="1:42" s="122" customFormat="1" ht="61.15" customHeight="1" x14ac:dyDescent="0.25">
      <c r="A70" s="130" t="s">
        <v>58</v>
      </c>
      <c r="B70" s="153">
        <v>43001416</v>
      </c>
      <c r="C70" s="111" t="s">
        <v>83</v>
      </c>
      <c r="D70" s="112" t="s">
        <v>1</v>
      </c>
      <c r="E70" s="112" t="s">
        <v>121</v>
      </c>
      <c r="F70" s="123">
        <v>44866</v>
      </c>
      <c r="G70" s="123">
        <v>46508</v>
      </c>
      <c r="H70" s="117">
        <f t="shared" si="2"/>
        <v>1</v>
      </c>
      <c r="I70" s="118"/>
      <c r="J70" s="119"/>
      <c r="K70" s="29"/>
      <c r="L70" s="142"/>
      <c r="M70" s="165"/>
      <c r="N70" s="119"/>
      <c r="O70" s="119"/>
      <c r="P70" s="142"/>
      <c r="Q70" s="163"/>
      <c r="R70" s="119"/>
      <c r="S70" s="119"/>
      <c r="T70" s="142"/>
      <c r="U70" s="163"/>
      <c r="V70" s="115">
        <v>1</v>
      </c>
      <c r="W70" s="142"/>
      <c r="X70" s="165"/>
      <c r="Y70" s="120"/>
      <c r="Z70" s="119"/>
      <c r="AA70" s="142"/>
      <c r="AB70" s="165"/>
      <c r="AC70" s="119"/>
      <c r="AD70" s="142"/>
      <c r="AE70" s="165"/>
      <c r="AF70" s="119"/>
      <c r="AG70" s="142"/>
      <c r="AH70" s="165"/>
      <c r="AI70" s="119"/>
      <c r="AJ70" s="142"/>
      <c r="AK70" s="165"/>
      <c r="AL70" s="119"/>
      <c r="AM70" s="119"/>
      <c r="AN70" s="119"/>
      <c r="AO70" s="150"/>
      <c r="AP70" s="165"/>
    </row>
    <row r="71" spans="1:42" s="122" customFormat="1" ht="61.15" customHeight="1" x14ac:dyDescent="0.25">
      <c r="A71" s="130" t="s">
        <v>38</v>
      </c>
      <c r="B71" s="125">
        <v>43000582</v>
      </c>
      <c r="C71" s="111" t="s">
        <v>129</v>
      </c>
      <c r="D71" s="112" t="s">
        <v>1</v>
      </c>
      <c r="E71" s="113" t="s">
        <v>235</v>
      </c>
      <c r="F71" s="114">
        <v>44501</v>
      </c>
      <c r="G71" s="114">
        <v>46143</v>
      </c>
      <c r="H71" s="117">
        <f t="shared" si="2"/>
        <v>2</v>
      </c>
      <c r="I71" s="118"/>
      <c r="J71" s="121">
        <v>1</v>
      </c>
      <c r="K71" s="157"/>
      <c r="L71" s="121" t="s">
        <v>550</v>
      </c>
      <c r="M71" s="165">
        <v>2</v>
      </c>
      <c r="N71" s="119"/>
      <c r="O71" s="119"/>
      <c r="P71" s="142"/>
      <c r="Q71" s="163"/>
      <c r="R71" s="119"/>
      <c r="S71" s="119"/>
      <c r="T71" s="142"/>
      <c r="U71" s="163"/>
      <c r="V71" s="119"/>
      <c r="W71" s="142"/>
      <c r="X71" s="165"/>
      <c r="Y71" s="120"/>
      <c r="Z71" s="121">
        <v>1</v>
      </c>
      <c r="AA71" s="121" t="s">
        <v>578</v>
      </c>
      <c r="AB71" s="165">
        <v>4</v>
      </c>
      <c r="AC71" s="119"/>
      <c r="AD71" s="142"/>
      <c r="AE71" s="165"/>
      <c r="AF71" s="119"/>
      <c r="AG71" s="142"/>
      <c r="AH71" s="165"/>
      <c r="AI71" s="119"/>
      <c r="AJ71" s="142"/>
      <c r="AK71" s="165"/>
      <c r="AL71" s="119"/>
      <c r="AM71" s="119"/>
      <c r="AN71" s="119"/>
      <c r="AO71" s="150"/>
      <c r="AP71" s="165"/>
    </row>
    <row r="72" spans="1:42" s="122" customFormat="1" ht="61.15" customHeight="1" x14ac:dyDescent="0.25">
      <c r="A72" s="130" t="s">
        <v>115</v>
      </c>
      <c r="B72" s="153">
        <v>43000621</v>
      </c>
      <c r="C72" s="111" t="s">
        <v>506</v>
      </c>
      <c r="D72" s="112" t="s">
        <v>116</v>
      </c>
      <c r="E72" s="113" t="s">
        <v>495</v>
      </c>
      <c r="F72" s="123">
        <v>45231</v>
      </c>
      <c r="G72" s="123">
        <v>46874</v>
      </c>
      <c r="H72" s="117">
        <f t="shared" si="2"/>
        <v>1</v>
      </c>
      <c r="I72" s="118"/>
      <c r="J72" s="121">
        <v>1</v>
      </c>
      <c r="K72" s="157"/>
      <c r="L72" s="161" t="s">
        <v>617</v>
      </c>
      <c r="M72" s="165">
        <v>0</v>
      </c>
      <c r="N72" s="119"/>
      <c r="O72" s="119"/>
      <c r="P72" s="142"/>
      <c r="Q72" s="163"/>
      <c r="R72" s="119"/>
      <c r="S72" s="119"/>
      <c r="T72" s="142"/>
      <c r="U72" s="163"/>
      <c r="V72" s="119"/>
      <c r="W72" s="142"/>
      <c r="X72" s="165"/>
      <c r="Y72" s="120"/>
      <c r="Z72" s="119"/>
      <c r="AA72" s="119"/>
      <c r="AB72" s="165"/>
      <c r="AC72" s="119"/>
      <c r="AD72" s="142"/>
      <c r="AE72" s="165"/>
      <c r="AF72" s="119"/>
      <c r="AG72" s="142"/>
      <c r="AH72" s="165"/>
      <c r="AI72" s="119"/>
      <c r="AJ72" s="142"/>
      <c r="AK72" s="165"/>
      <c r="AL72" s="119"/>
      <c r="AM72" s="119"/>
      <c r="AN72" s="119"/>
      <c r="AO72" s="150"/>
      <c r="AP72" s="165"/>
    </row>
    <row r="73" spans="1:42" s="122" customFormat="1" ht="61.15" customHeight="1" x14ac:dyDescent="0.25">
      <c r="A73" s="130" t="s">
        <v>88</v>
      </c>
      <c r="B73" s="110">
        <v>43001909</v>
      </c>
      <c r="C73" s="111" t="s">
        <v>89</v>
      </c>
      <c r="D73" s="112" t="s">
        <v>90</v>
      </c>
      <c r="E73" s="113" t="s">
        <v>499</v>
      </c>
      <c r="F73" s="114">
        <v>44136</v>
      </c>
      <c r="G73" s="114">
        <v>45778</v>
      </c>
      <c r="H73" s="117">
        <f t="shared" si="2"/>
        <v>2</v>
      </c>
      <c r="I73" s="118"/>
      <c r="J73" s="121">
        <v>2</v>
      </c>
      <c r="K73" s="121"/>
      <c r="L73" s="121" t="s">
        <v>551</v>
      </c>
      <c r="M73" s="165">
        <v>2</v>
      </c>
      <c r="N73" s="119"/>
      <c r="O73" s="119"/>
      <c r="P73" s="142"/>
      <c r="Q73" s="163"/>
      <c r="R73" s="119"/>
      <c r="S73" s="119"/>
      <c r="T73" s="142"/>
      <c r="U73" s="163"/>
      <c r="V73" s="119"/>
      <c r="W73" s="142"/>
      <c r="X73" s="165"/>
      <c r="Y73" s="120"/>
      <c r="Z73" s="119"/>
      <c r="AA73" s="119"/>
      <c r="AB73" s="165"/>
      <c r="AC73" s="119"/>
      <c r="AD73" s="142"/>
      <c r="AE73" s="165"/>
      <c r="AF73" s="119"/>
      <c r="AG73" s="142"/>
      <c r="AH73" s="165"/>
      <c r="AI73" s="119"/>
      <c r="AJ73" s="142"/>
      <c r="AK73" s="165"/>
      <c r="AL73" s="119"/>
      <c r="AM73" s="119"/>
      <c r="AN73" s="119"/>
      <c r="AO73" s="150"/>
      <c r="AP73" s="165"/>
    </row>
    <row r="74" spans="1:42" s="122" customFormat="1" ht="61.15" customHeight="1" x14ac:dyDescent="0.25">
      <c r="A74" s="130" t="s">
        <v>88</v>
      </c>
      <c r="B74" s="110">
        <v>43001909</v>
      </c>
      <c r="C74" s="111" t="s">
        <v>89</v>
      </c>
      <c r="D74" s="112" t="s">
        <v>90</v>
      </c>
      <c r="E74" s="113" t="s">
        <v>499</v>
      </c>
      <c r="F74" s="147"/>
      <c r="G74" s="147"/>
      <c r="H74" s="117"/>
      <c r="I74" s="118"/>
      <c r="J74" s="121"/>
      <c r="K74" s="121"/>
      <c r="L74" s="121" t="s">
        <v>539</v>
      </c>
      <c r="M74" s="165">
        <v>2</v>
      </c>
      <c r="N74" s="119"/>
      <c r="O74" s="119"/>
      <c r="P74" s="142"/>
      <c r="Q74" s="163"/>
      <c r="R74" s="119"/>
      <c r="S74" s="119"/>
      <c r="T74" s="142"/>
      <c r="U74" s="163"/>
      <c r="V74" s="119"/>
      <c r="W74" s="142"/>
      <c r="X74" s="165"/>
      <c r="Y74" s="120"/>
      <c r="Z74" s="119"/>
      <c r="AA74" s="119"/>
      <c r="AB74" s="165"/>
      <c r="AC74" s="119"/>
      <c r="AD74" s="142"/>
      <c r="AE74" s="165"/>
      <c r="AF74" s="119"/>
      <c r="AG74" s="142"/>
      <c r="AH74" s="165"/>
      <c r="AI74" s="119"/>
      <c r="AJ74" s="142"/>
      <c r="AK74" s="165"/>
      <c r="AL74" s="119"/>
      <c r="AM74" s="119"/>
      <c r="AN74" s="119"/>
      <c r="AO74" s="150"/>
      <c r="AP74" s="165"/>
    </row>
    <row r="75" spans="1:42" s="122" customFormat="1" ht="61.15" customHeight="1" x14ac:dyDescent="0.25">
      <c r="A75" s="130" t="s">
        <v>88</v>
      </c>
      <c r="B75" s="125">
        <v>43001842</v>
      </c>
      <c r="C75" s="111" t="s">
        <v>91</v>
      </c>
      <c r="D75" s="112" t="s">
        <v>92</v>
      </c>
      <c r="E75" s="113" t="s">
        <v>496</v>
      </c>
      <c r="F75" s="114">
        <v>44501</v>
      </c>
      <c r="G75" s="114">
        <v>46143</v>
      </c>
      <c r="H75" s="117">
        <f>J75+N75+R75+V75+Z75+AC75+AF75+AI75+AL75+AM75</f>
        <v>2</v>
      </c>
      <c r="I75" s="118"/>
      <c r="J75" s="119"/>
      <c r="K75" s="119"/>
      <c r="L75" s="142"/>
      <c r="M75" s="165"/>
      <c r="N75" s="119"/>
      <c r="O75" s="119"/>
      <c r="P75" s="142"/>
      <c r="Q75" s="163"/>
      <c r="R75" s="121">
        <v>1</v>
      </c>
      <c r="S75" s="121"/>
      <c r="T75" s="121" t="s">
        <v>534</v>
      </c>
      <c r="U75" s="165">
        <v>2</v>
      </c>
      <c r="V75" s="119"/>
      <c r="W75" s="142"/>
      <c r="X75" s="165"/>
      <c r="Y75" s="120"/>
      <c r="Z75" s="121">
        <v>1</v>
      </c>
      <c r="AA75" s="121" t="s">
        <v>571</v>
      </c>
      <c r="AB75" s="165">
        <v>4</v>
      </c>
      <c r="AC75" s="119"/>
      <c r="AD75" s="142"/>
      <c r="AE75" s="165"/>
      <c r="AF75" s="119"/>
      <c r="AG75" s="142"/>
      <c r="AH75" s="165"/>
      <c r="AI75" s="119"/>
      <c r="AJ75" s="142"/>
      <c r="AK75" s="165"/>
      <c r="AL75" s="119"/>
      <c r="AM75" s="119"/>
      <c r="AN75" s="119"/>
      <c r="AO75" s="150"/>
      <c r="AP75" s="165"/>
    </row>
    <row r="76" spans="1:42" s="122" customFormat="1" ht="61.15" customHeight="1" x14ac:dyDescent="0.25">
      <c r="A76" s="130" t="s">
        <v>88</v>
      </c>
      <c r="B76" s="110">
        <v>43001397</v>
      </c>
      <c r="C76" s="111" t="s">
        <v>93</v>
      </c>
      <c r="D76" s="112" t="s">
        <v>1</v>
      </c>
      <c r="E76" s="113" t="s">
        <v>499</v>
      </c>
      <c r="F76" s="114">
        <v>44136</v>
      </c>
      <c r="G76" s="114">
        <v>45778</v>
      </c>
      <c r="H76" s="117">
        <f>J76+N76+R76+V76+Z76+AC76+AF76+AI76+AL76+AM76</f>
        <v>4</v>
      </c>
      <c r="I76" s="118"/>
      <c r="J76" s="121">
        <v>1</v>
      </c>
      <c r="K76" s="121"/>
      <c r="L76" s="121" t="s">
        <v>538</v>
      </c>
      <c r="M76" s="165">
        <v>2</v>
      </c>
      <c r="N76" s="121">
        <v>1</v>
      </c>
      <c r="O76" s="121"/>
      <c r="P76" s="161" t="s">
        <v>621</v>
      </c>
      <c r="Q76" s="165">
        <v>0</v>
      </c>
      <c r="R76" s="121">
        <v>1</v>
      </c>
      <c r="S76" s="121"/>
      <c r="T76" s="121" t="s">
        <v>552</v>
      </c>
      <c r="U76" s="165">
        <v>2</v>
      </c>
      <c r="V76" s="119"/>
      <c r="W76" s="142"/>
      <c r="X76" s="165"/>
      <c r="Y76" s="120"/>
      <c r="Z76" s="121">
        <v>1</v>
      </c>
      <c r="AA76" s="121" t="s">
        <v>572</v>
      </c>
      <c r="AB76" s="165">
        <v>4</v>
      </c>
      <c r="AC76" s="119"/>
      <c r="AD76" s="142"/>
      <c r="AE76" s="165"/>
      <c r="AF76" s="119"/>
      <c r="AG76" s="142"/>
      <c r="AH76" s="165"/>
      <c r="AI76" s="119"/>
      <c r="AJ76" s="142"/>
      <c r="AK76" s="165"/>
      <c r="AL76" s="119"/>
      <c r="AM76" s="119"/>
      <c r="AN76" s="119"/>
      <c r="AO76" s="150"/>
      <c r="AP76" s="165"/>
    </row>
    <row r="77" spans="1:42" s="122" customFormat="1" ht="61.15" customHeight="1" x14ac:dyDescent="0.25">
      <c r="A77" s="130" t="s">
        <v>88</v>
      </c>
      <c r="B77" s="110">
        <v>43001397</v>
      </c>
      <c r="C77" s="111" t="s">
        <v>93</v>
      </c>
      <c r="D77" s="112" t="s">
        <v>1</v>
      </c>
      <c r="E77" s="113" t="s">
        <v>499</v>
      </c>
      <c r="F77" s="147"/>
      <c r="G77" s="147"/>
      <c r="H77" s="117"/>
      <c r="I77" s="118"/>
      <c r="J77" s="121"/>
      <c r="K77" s="121"/>
      <c r="L77" s="161" t="s">
        <v>618</v>
      </c>
      <c r="M77" s="165">
        <v>0</v>
      </c>
      <c r="N77" s="119"/>
      <c r="O77" s="119"/>
      <c r="P77" s="142"/>
      <c r="Q77" s="163"/>
      <c r="R77" s="119"/>
      <c r="S77" s="119"/>
      <c r="T77" s="142"/>
      <c r="U77" s="163"/>
      <c r="V77" s="119"/>
      <c r="W77" s="142"/>
      <c r="X77" s="165"/>
      <c r="Y77" s="120"/>
      <c r="Z77" s="119"/>
      <c r="AA77" s="119"/>
      <c r="AB77" s="165"/>
      <c r="AC77" s="119"/>
      <c r="AD77" s="142"/>
      <c r="AE77" s="165"/>
      <c r="AF77" s="119"/>
      <c r="AG77" s="142"/>
      <c r="AH77" s="165"/>
      <c r="AI77" s="119"/>
      <c r="AJ77" s="142"/>
      <c r="AK77" s="165"/>
      <c r="AL77" s="119"/>
      <c r="AM77" s="119"/>
      <c r="AN77" s="119"/>
      <c r="AO77" s="150"/>
      <c r="AP77" s="165"/>
    </row>
    <row r="78" spans="1:42" s="122" customFormat="1" ht="61.15" customHeight="1" x14ac:dyDescent="0.25">
      <c r="A78" s="130" t="s">
        <v>88</v>
      </c>
      <c r="B78" s="110">
        <v>43001397</v>
      </c>
      <c r="C78" s="111" t="s">
        <v>93</v>
      </c>
      <c r="D78" s="112" t="s">
        <v>1</v>
      </c>
      <c r="E78" s="113" t="s">
        <v>499</v>
      </c>
      <c r="F78" s="147"/>
      <c r="G78" s="147"/>
      <c r="H78" s="117"/>
      <c r="I78" s="118"/>
      <c r="J78" s="121"/>
      <c r="K78" s="121"/>
      <c r="L78" s="161" t="s">
        <v>619</v>
      </c>
      <c r="M78" s="165">
        <v>0</v>
      </c>
      <c r="N78" s="119"/>
      <c r="O78" s="119"/>
      <c r="P78" s="142"/>
      <c r="Q78" s="163"/>
      <c r="R78" s="119"/>
      <c r="S78" s="119"/>
      <c r="T78" s="142"/>
      <c r="U78" s="163"/>
      <c r="V78" s="119"/>
      <c r="W78" s="142"/>
      <c r="X78" s="165"/>
      <c r="Y78" s="120"/>
      <c r="Z78" s="119"/>
      <c r="AA78" s="119"/>
      <c r="AB78" s="165"/>
      <c r="AC78" s="119"/>
      <c r="AD78" s="142"/>
      <c r="AE78" s="165"/>
      <c r="AF78" s="119"/>
      <c r="AG78" s="142"/>
      <c r="AH78" s="165"/>
      <c r="AI78" s="119"/>
      <c r="AJ78" s="142"/>
      <c r="AK78" s="165"/>
      <c r="AL78" s="119"/>
      <c r="AM78" s="119"/>
      <c r="AN78" s="119"/>
      <c r="AO78" s="150"/>
      <c r="AP78" s="165"/>
    </row>
    <row r="79" spans="1:42" s="122" customFormat="1" ht="61.15" customHeight="1" x14ac:dyDescent="0.25">
      <c r="A79" s="130" t="s">
        <v>88</v>
      </c>
      <c r="B79" s="110">
        <v>43001397</v>
      </c>
      <c r="C79" s="111" t="s">
        <v>93</v>
      </c>
      <c r="D79" s="112" t="s">
        <v>1</v>
      </c>
      <c r="E79" s="113" t="s">
        <v>499</v>
      </c>
      <c r="F79" s="147"/>
      <c r="G79" s="147"/>
      <c r="H79" s="117"/>
      <c r="I79" s="118"/>
      <c r="J79" s="121"/>
      <c r="K79" s="121"/>
      <c r="L79" s="161" t="s">
        <v>620</v>
      </c>
      <c r="M79" s="165">
        <v>0</v>
      </c>
      <c r="N79" s="119"/>
      <c r="O79" s="119"/>
      <c r="P79" s="142"/>
      <c r="Q79" s="163"/>
      <c r="R79" s="119"/>
      <c r="S79" s="119"/>
      <c r="T79" s="142"/>
      <c r="U79" s="163"/>
      <c r="V79" s="119"/>
      <c r="W79" s="142"/>
      <c r="X79" s="165"/>
      <c r="Y79" s="120"/>
      <c r="Z79" s="119"/>
      <c r="AA79" s="119"/>
      <c r="AB79" s="165"/>
      <c r="AC79" s="119"/>
      <c r="AD79" s="142"/>
      <c r="AE79" s="165"/>
      <c r="AF79" s="119"/>
      <c r="AG79" s="142"/>
      <c r="AH79" s="165"/>
      <c r="AI79" s="119"/>
      <c r="AJ79" s="142"/>
      <c r="AK79" s="165"/>
      <c r="AL79" s="119"/>
      <c r="AM79" s="119"/>
      <c r="AN79" s="119"/>
      <c r="AO79" s="150"/>
      <c r="AP79" s="165"/>
    </row>
    <row r="80" spans="1:42" s="122" customFormat="1" ht="61.15" customHeight="1" x14ac:dyDescent="0.25">
      <c r="A80" s="130" t="s">
        <v>88</v>
      </c>
      <c r="B80" s="110">
        <v>43001235</v>
      </c>
      <c r="C80" s="111" t="s">
        <v>507</v>
      </c>
      <c r="D80" s="112" t="s">
        <v>94</v>
      </c>
      <c r="E80" s="113" t="s">
        <v>508</v>
      </c>
      <c r="F80" s="114">
        <v>44501</v>
      </c>
      <c r="G80" s="114">
        <v>46143</v>
      </c>
      <c r="H80" s="117" t="e">
        <f>J80+N80+R80+V80+Z80+AC80+AF80+AI80+AL80+AM80</f>
        <v>#VALUE!</v>
      </c>
      <c r="I80" s="118"/>
      <c r="J80" s="119"/>
      <c r="K80" s="119"/>
      <c r="L80" s="142"/>
      <c r="M80" s="165"/>
      <c r="N80" s="121">
        <v>5</v>
      </c>
      <c r="O80" s="121"/>
      <c r="P80" s="121" t="s">
        <v>530</v>
      </c>
      <c r="Q80" s="165">
        <v>2</v>
      </c>
      <c r="R80" s="119"/>
      <c r="S80" s="119"/>
      <c r="T80" s="142"/>
      <c r="U80" s="163"/>
      <c r="V80" s="119"/>
      <c r="W80" s="142"/>
      <c r="X80" s="165"/>
      <c r="Y80" s="120"/>
      <c r="Z80" s="119"/>
      <c r="AA80" s="119"/>
      <c r="AB80" s="165"/>
      <c r="AC80" s="115" t="s">
        <v>650</v>
      </c>
      <c r="AD80" s="142"/>
      <c r="AE80" s="165"/>
      <c r="AF80" s="119"/>
      <c r="AG80" s="142"/>
      <c r="AH80" s="165"/>
      <c r="AI80" s="119"/>
      <c r="AJ80" s="142"/>
      <c r="AK80" s="165"/>
      <c r="AL80" s="119"/>
      <c r="AM80" s="119"/>
      <c r="AN80" s="119"/>
      <c r="AO80" s="150"/>
      <c r="AP80" s="165"/>
    </row>
    <row r="81" spans="1:42" s="122" customFormat="1" ht="61.15" customHeight="1" x14ac:dyDescent="0.25">
      <c r="A81" s="130" t="s">
        <v>88</v>
      </c>
      <c r="B81" s="110">
        <v>43001235</v>
      </c>
      <c r="C81" s="111" t="s">
        <v>507</v>
      </c>
      <c r="D81" s="112" t="s">
        <v>94</v>
      </c>
      <c r="E81" s="113" t="s">
        <v>508</v>
      </c>
      <c r="F81" s="147"/>
      <c r="G81" s="147"/>
      <c r="H81" s="117"/>
      <c r="I81" s="118"/>
      <c r="J81" s="119"/>
      <c r="K81" s="119"/>
      <c r="L81" s="142"/>
      <c r="M81" s="165"/>
      <c r="N81" s="121"/>
      <c r="O81" s="121"/>
      <c r="P81" s="121" t="s">
        <v>525</v>
      </c>
      <c r="Q81" s="165">
        <v>2</v>
      </c>
      <c r="R81" s="119"/>
      <c r="S81" s="119"/>
      <c r="T81" s="142"/>
      <c r="U81" s="163"/>
      <c r="V81" s="119"/>
      <c r="W81" s="142"/>
      <c r="X81" s="165"/>
      <c r="Y81" s="120"/>
      <c r="Z81" s="119"/>
      <c r="AA81" s="119"/>
      <c r="AB81" s="165"/>
      <c r="AC81" s="119"/>
      <c r="AD81" s="142"/>
      <c r="AE81" s="165"/>
      <c r="AF81" s="119"/>
      <c r="AG81" s="142"/>
      <c r="AH81" s="165"/>
      <c r="AI81" s="119"/>
      <c r="AJ81" s="142"/>
      <c r="AK81" s="165"/>
      <c r="AL81" s="119"/>
      <c r="AM81" s="119"/>
      <c r="AN81" s="119"/>
      <c r="AO81" s="150"/>
      <c r="AP81" s="165"/>
    </row>
    <row r="82" spans="1:42" s="122" customFormat="1" ht="61.15" customHeight="1" x14ac:dyDescent="0.25">
      <c r="A82" s="130" t="s">
        <v>88</v>
      </c>
      <c r="B82" s="110">
        <v>43001235</v>
      </c>
      <c r="C82" s="111" t="s">
        <v>507</v>
      </c>
      <c r="D82" s="112" t="s">
        <v>94</v>
      </c>
      <c r="E82" s="113" t="s">
        <v>508</v>
      </c>
      <c r="F82" s="147"/>
      <c r="G82" s="147"/>
      <c r="H82" s="117"/>
      <c r="I82" s="118"/>
      <c r="J82" s="119"/>
      <c r="K82" s="119"/>
      <c r="L82" s="142"/>
      <c r="M82" s="165"/>
      <c r="N82" s="121"/>
      <c r="O82" s="121"/>
      <c r="P82" s="161" t="s">
        <v>622</v>
      </c>
      <c r="Q82" s="165">
        <v>0</v>
      </c>
      <c r="R82" s="119"/>
      <c r="S82" s="119"/>
      <c r="T82" s="142"/>
      <c r="U82" s="163"/>
      <c r="V82" s="119"/>
      <c r="W82" s="142"/>
      <c r="X82" s="165"/>
      <c r="Y82" s="120"/>
      <c r="Z82" s="119"/>
      <c r="AA82" s="119"/>
      <c r="AB82" s="165"/>
      <c r="AC82" s="119"/>
      <c r="AD82" s="142"/>
      <c r="AE82" s="165"/>
      <c r="AF82" s="119"/>
      <c r="AG82" s="142"/>
      <c r="AH82" s="165"/>
      <c r="AI82" s="119"/>
      <c r="AJ82" s="142"/>
      <c r="AK82" s="165"/>
      <c r="AL82" s="119"/>
      <c r="AM82" s="119"/>
      <c r="AN82" s="119"/>
      <c r="AO82" s="150"/>
      <c r="AP82" s="165"/>
    </row>
    <row r="83" spans="1:42" s="122" customFormat="1" ht="61.15" customHeight="1" x14ac:dyDescent="0.25">
      <c r="A83" s="130" t="s">
        <v>88</v>
      </c>
      <c r="B83" s="110">
        <v>43001235</v>
      </c>
      <c r="C83" s="111" t="s">
        <v>507</v>
      </c>
      <c r="D83" s="112" t="s">
        <v>94</v>
      </c>
      <c r="E83" s="113" t="s">
        <v>508</v>
      </c>
      <c r="F83" s="147"/>
      <c r="G83" s="147"/>
      <c r="H83" s="117"/>
      <c r="I83" s="118"/>
      <c r="J83" s="119"/>
      <c r="K83" s="119"/>
      <c r="L83" s="142"/>
      <c r="M83" s="165"/>
      <c r="N83" s="121"/>
      <c r="O83" s="121"/>
      <c r="P83" s="161" t="s">
        <v>623</v>
      </c>
      <c r="Q83" s="165">
        <v>0</v>
      </c>
      <c r="R83" s="119"/>
      <c r="S83" s="119"/>
      <c r="T83" s="142"/>
      <c r="U83" s="163"/>
      <c r="V83" s="119"/>
      <c r="W83" s="142"/>
      <c r="X83" s="165"/>
      <c r="Y83" s="120"/>
      <c r="Z83" s="119"/>
      <c r="AA83" s="119"/>
      <c r="AB83" s="165"/>
      <c r="AC83" s="119"/>
      <c r="AD83" s="142"/>
      <c r="AE83" s="165"/>
      <c r="AF83" s="119"/>
      <c r="AG83" s="142"/>
      <c r="AH83" s="165"/>
      <c r="AI83" s="119"/>
      <c r="AJ83" s="142"/>
      <c r="AK83" s="165"/>
      <c r="AL83" s="119"/>
      <c r="AM83" s="119"/>
      <c r="AN83" s="119"/>
      <c r="AO83" s="150"/>
      <c r="AP83" s="165"/>
    </row>
    <row r="84" spans="1:42" s="122" customFormat="1" ht="61.15" customHeight="1" x14ac:dyDescent="0.25">
      <c r="A84" s="130" t="s">
        <v>88</v>
      </c>
      <c r="B84" s="110">
        <v>43001235</v>
      </c>
      <c r="C84" s="111" t="s">
        <v>507</v>
      </c>
      <c r="D84" s="112" t="s">
        <v>94</v>
      </c>
      <c r="E84" s="113" t="s">
        <v>508</v>
      </c>
      <c r="F84" s="147"/>
      <c r="G84" s="147"/>
      <c r="H84" s="117"/>
      <c r="I84" s="118"/>
      <c r="J84" s="119"/>
      <c r="K84" s="119"/>
      <c r="L84" s="142"/>
      <c r="M84" s="165"/>
      <c r="N84" s="121"/>
      <c r="O84" s="121"/>
      <c r="P84" s="161" t="s">
        <v>624</v>
      </c>
      <c r="Q84" s="165">
        <v>0</v>
      </c>
      <c r="R84" s="119"/>
      <c r="S84" s="119"/>
      <c r="T84" s="142"/>
      <c r="U84" s="163"/>
      <c r="V84" s="119"/>
      <c r="W84" s="142"/>
      <c r="X84" s="165"/>
      <c r="Y84" s="120"/>
      <c r="Z84" s="119"/>
      <c r="AA84" s="119"/>
      <c r="AB84" s="165"/>
      <c r="AC84" s="119"/>
      <c r="AD84" s="142"/>
      <c r="AE84" s="165"/>
      <c r="AF84" s="119"/>
      <c r="AG84" s="142"/>
      <c r="AH84" s="165"/>
      <c r="AI84" s="119"/>
      <c r="AJ84" s="142"/>
      <c r="AK84" s="165"/>
      <c r="AL84" s="119"/>
      <c r="AM84" s="119"/>
      <c r="AN84" s="119"/>
      <c r="AO84" s="150"/>
      <c r="AP84" s="165"/>
    </row>
    <row r="85" spans="1:42" ht="61.15" customHeight="1" x14ac:dyDescent="0.25">
      <c r="A85" s="14" t="s">
        <v>88</v>
      </c>
      <c r="B85" s="9">
        <v>43001235</v>
      </c>
      <c r="C85" s="18" t="s">
        <v>214</v>
      </c>
      <c r="D85" s="1" t="s">
        <v>94</v>
      </c>
      <c r="E85" s="17" t="s">
        <v>148</v>
      </c>
      <c r="F85" s="20">
        <v>44317</v>
      </c>
      <c r="G85" s="20">
        <v>45962</v>
      </c>
      <c r="H85" s="30">
        <f>J85+N85+R85+V85+Z85+AC85+AF85+AI85+AL85+AM85</f>
        <v>0</v>
      </c>
      <c r="I85" s="52"/>
      <c r="J85" s="29"/>
      <c r="K85" s="29"/>
      <c r="L85" s="143"/>
      <c r="M85" s="164"/>
      <c r="N85" s="29"/>
      <c r="O85" s="29"/>
      <c r="P85" s="143"/>
      <c r="Q85" s="164"/>
      <c r="R85" s="29"/>
      <c r="S85" s="29"/>
      <c r="T85" s="143"/>
      <c r="U85" s="164"/>
      <c r="V85" s="29"/>
      <c r="W85" s="143"/>
      <c r="X85" s="164"/>
      <c r="Y85" s="54"/>
      <c r="Z85" s="119"/>
      <c r="AA85" s="119"/>
      <c r="AB85" s="165"/>
      <c r="AC85" s="29"/>
      <c r="AD85" s="143"/>
      <c r="AE85" s="164"/>
      <c r="AF85" s="29"/>
      <c r="AG85" s="143"/>
      <c r="AH85" s="164"/>
      <c r="AI85" s="29"/>
      <c r="AJ85" s="143"/>
      <c r="AK85" s="164"/>
      <c r="AL85" s="29"/>
      <c r="AM85" s="29"/>
      <c r="AN85" s="29"/>
      <c r="AO85" s="149"/>
      <c r="AP85" s="164"/>
    </row>
    <row r="86" spans="1:42" s="33" customFormat="1" ht="61.15" customHeight="1" x14ac:dyDescent="0.25">
      <c r="A86" s="21" t="s">
        <v>88</v>
      </c>
      <c r="B86" s="9">
        <v>43001235</v>
      </c>
      <c r="C86" s="18" t="s">
        <v>214</v>
      </c>
      <c r="D86" s="19" t="s">
        <v>94</v>
      </c>
      <c r="E86" s="39" t="s">
        <v>234</v>
      </c>
      <c r="F86" s="20"/>
      <c r="G86" s="20"/>
      <c r="H86" s="30">
        <f>J86+N86+R86+V86+Z86+AC86+AF86+AI86+AL86+AM86</f>
        <v>0</v>
      </c>
      <c r="I86" s="53"/>
      <c r="J86" s="32"/>
      <c r="K86" s="32"/>
      <c r="L86" s="145"/>
      <c r="M86" s="166"/>
      <c r="N86" s="32"/>
      <c r="O86" s="32"/>
      <c r="P86" s="145"/>
      <c r="Q86" s="166"/>
      <c r="R86" s="32"/>
      <c r="S86" s="32"/>
      <c r="T86" s="145"/>
      <c r="U86" s="166"/>
      <c r="V86" s="32"/>
      <c r="W86" s="145"/>
      <c r="X86" s="166"/>
      <c r="Y86" s="55"/>
      <c r="Z86" s="119"/>
      <c r="AA86" s="119"/>
      <c r="AB86" s="165"/>
      <c r="AC86" s="32"/>
      <c r="AD86" s="145"/>
      <c r="AE86" s="166"/>
      <c r="AF86" s="32"/>
      <c r="AG86" s="145"/>
      <c r="AH86" s="166"/>
      <c r="AI86" s="32"/>
      <c r="AJ86" s="145"/>
      <c r="AK86" s="166"/>
      <c r="AL86" s="32"/>
      <c r="AM86" s="32"/>
      <c r="AN86" s="32"/>
      <c r="AO86" s="145"/>
      <c r="AP86" s="166"/>
    </row>
    <row r="87" spans="1:42" s="140" customFormat="1" ht="61.15" customHeight="1" x14ac:dyDescent="0.25">
      <c r="A87" s="130" t="s">
        <v>255</v>
      </c>
      <c r="B87" s="116">
        <v>43001619</v>
      </c>
      <c r="C87" s="137" t="s">
        <v>253</v>
      </c>
      <c r="D87" s="137" t="s">
        <v>256</v>
      </c>
      <c r="E87" s="138" t="s">
        <v>658</v>
      </c>
      <c r="F87" s="139"/>
      <c r="G87" s="139"/>
      <c r="H87" s="117">
        <f>J87+N87+R87+V87+Z87+AC87+AF87+AI87+AL87+AM87</f>
        <v>1</v>
      </c>
      <c r="I87" s="53"/>
      <c r="J87" s="32"/>
      <c r="K87" s="32"/>
      <c r="L87" s="145"/>
      <c r="M87" s="166"/>
      <c r="N87" s="32"/>
      <c r="O87" s="32"/>
      <c r="P87" s="145"/>
      <c r="Q87" s="166"/>
      <c r="R87" s="32"/>
      <c r="S87" s="32"/>
      <c r="T87" s="145"/>
      <c r="U87" s="166"/>
      <c r="V87" s="121">
        <v>1</v>
      </c>
      <c r="W87" s="121" t="s">
        <v>542</v>
      </c>
      <c r="X87" s="165">
        <v>2</v>
      </c>
      <c r="Y87" s="55"/>
      <c r="Z87" s="119"/>
      <c r="AA87" s="119"/>
      <c r="AB87" s="165"/>
      <c r="AC87" s="32"/>
      <c r="AD87" s="145"/>
      <c r="AE87" s="166"/>
      <c r="AF87" s="32"/>
      <c r="AG87" s="145"/>
      <c r="AH87" s="166"/>
      <c r="AI87" s="32"/>
      <c r="AJ87" s="145"/>
      <c r="AK87" s="166"/>
      <c r="AL87" s="32"/>
      <c r="AM87" s="32"/>
      <c r="AN87" s="121">
        <v>1</v>
      </c>
      <c r="AO87" s="121" t="s">
        <v>659</v>
      </c>
      <c r="AP87" s="165">
        <v>4</v>
      </c>
    </row>
    <row r="88" spans="1:42" s="122" customFormat="1" ht="61.15" customHeight="1" x14ac:dyDescent="0.25">
      <c r="A88" s="130" t="s">
        <v>95</v>
      </c>
      <c r="B88" s="110">
        <v>43001001</v>
      </c>
      <c r="C88" s="111" t="s">
        <v>96</v>
      </c>
      <c r="D88" s="112" t="s">
        <v>97</v>
      </c>
      <c r="E88" s="112" t="s">
        <v>121</v>
      </c>
      <c r="F88" s="114">
        <v>44501</v>
      </c>
      <c r="G88" s="114">
        <v>46143</v>
      </c>
      <c r="H88" s="117">
        <f>J88+N88+R88+V88+Z88+AC88+AF88+AI88+AL88+AM88</f>
        <v>1</v>
      </c>
      <c r="I88" s="118"/>
      <c r="J88" s="119"/>
      <c r="K88" s="119"/>
      <c r="L88" s="142"/>
      <c r="M88" s="165"/>
      <c r="N88" s="119"/>
      <c r="O88" s="119"/>
      <c r="P88" s="142"/>
      <c r="Q88" s="163"/>
      <c r="R88" s="119"/>
      <c r="S88" s="119"/>
      <c r="T88" s="142"/>
      <c r="U88" s="163"/>
      <c r="V88" s="119"/>
      <c r="W88" s="142"/>
      <c r="X88" s="165"/>
      <c r="Y88" s="120"/>
      <c r="Z88" s="119"/>
      <c r="AA88" s="119"/>
      <c r="AB88" s="165"/>
      <c r="AC88" s="119"/>
      <c r="AD88" s="142"/>
      <c r="AE88" s="165"/>
      <c r="AF88" s="119"/>
      <c r="AG88" s="142"/>
      <c r="AH88" s="165"/>
      <c r="AI88" s="121">
        <v>1</v>
      </c>
      <c r="AJ88" s="159" t="s">
        <v>587</v>
      </c>
      <c r="AK88" s="198">
        <v>4</v>
      </c>
      <c r="AL88" s="119"/>
      <c r="AM88" s="119"/>
      <c r="AN88" s="119"/>
      <c r="AO88" s="150"/>
      <c r="AP88" s="198"/>
    </row>
    <row r="89" spans="1:42" s="122" customFormat="1" ht="61.15" customHeight="1" x14ac:dyDescent="0.25">
      <c r="A89" s="130" t="s">
        <v>95</v>
      </c>
      <c r="B89" s="110">
        <v>43001918</v>
      </c>
      <c r="C89" s="111" t="s">
        <v>98</v>
      </c>
      <c r="D89" s="112" t="s">
        <v>99</v>
      </c>
      <c r="E89" s="113" t="s">
        <v>509</v>
      </c>
      <c r="F89" s="114">
        <v>44136</v>
      </c>
      <c r="G89" s="114">
        <v>45778</v>
      </c>
      <c r="H89" s="117">
        <f>J89+N89+R89+V89+Z89+AC89+AF89+AI89+AL89+AM89</f>
        <v>2</v>
      </c>
      <c r="I89" s="118"/>
      <c r="J89" s="119"/>
      <c r="K89" s="119"/>
      <c r="L89" s="142"/>
      <c r="M89" s="165"/>
      <c r="N89" s="121">
        <v>2</v>
      </c>
      <c r="O89" s="121"/>
      <c r="P89" s="121" t="s">
        <v>555</v>
      </c>
      <c r="Q89" s="165">
        <v>2</v>
      </c>
      <c r="R89" s="119"/>
      <c r="S89" s="119"/>
      <c r="T89" s="142"/>
      <c r="U89" s="163"/>
      <c r="V89" s="119"/>
      <c r="W89" s="142"/>
      <c r="X89" s="165"/>
      <c r="Y89" s="120"/>
      <c r="Z89" s="119"/>
      <c r="AA89" s="119"/>
      <c r="AB89" s="165"/>
      <c r="AC89" s="119"/>
      <c r="AD89" s="142"/>
      <c r="AE89" s="165"/>
      <c r="AF89" s="119"/>
      <c r="AG89" s="142"/>
      <c r="AH89" s="165"/>
      <c r="AI89" s="119"/>
      <c r="AJ89" s="142"/>
      <c r="AK89" s="165"/>
      <c r="AL89" s="119"/>
      <c r="AM89" s="119"/>
      <c r="AN89" s="119"/>
      <c r="AO89" s="150"/>
      <c r="AP89" s="165"/>
    </row>
    <row r="90" spans="1:42" s="122" customFormat="1" ht="61.15" customHeight="1" x14ac:dyDescent="0.25">
      <c r="A90" s="130" t="s">
        <v>95</v>
      </c>
      <c r="B90" s="110">
        <v>43001918</v>
      </c>
      <c r="C90" s="111" t="s">
        <v>98</v>
      </c>
      <c r="D90" s="112" t="s">
        <v>99</v>
      </c>
      <c r="E90" s="113" t="s">
        <v>509</v>
      </c>
      <c r="F90" s="147"/>
      <c r="G90" s="147"/>
      <c r="H90" s="117"/>
      <c r="I90" s="118"/>
      <c r="J90" s="119"/>
      <c r="K90" s="119"/>
      <c r="L90" s="142"/>
      <c r="M90" s="165"/>
      <c r="N90" s="121"/>
      <c r="O90" s="121"/>
      <c r="P90" s="121" t="s">
        <v>537</v>
      </c>
      <c r="Q90" s="165">
        <v>2</v>
      </c>
      <c r="R90" s="119"/>
      <c r="S90" s="119"/>
      <c r="T90" s="142"/>
      <c r="U90" s="163"/>
      <c r="V90" s="119"/>
      <c r="W90" s="142"/>
      <c r="X90" s="165"/>
      <c r="Y90" s="120"/>
      <c r="Z90" s="119"/>
      <c r="AA90" s="119"/>
      <c r="AB90" s="165"/>
      <c r="AC90" s="119"/>
      <c r="AD90" s="142"/>
      <c r="AE90" s="165"/>
      <c r="AF90" s="119"/>
      <c r="AG90" s="142"/>
      <c r="AH90" s="165"/>
      <c r="AI90" s="119"/>
      <c r="AJ90" s="142"/>
      <c r="AK90" s="165"/>
      <c r="AL90" s="119"/>
      <c r="AM90" s="119"/>
      <c r="AN90" s="119"/>
      <c r="AO90" s="150"/>
      <c r="AP90" s="165"/>
    </row>
    <row r="91" spans="1:42" s="122" customFormat="1" ht="61.15" customHeight="1" x14ac:dyDescent="0.25">
      <c r="A91" s="130" t="s">
        <v>95</v>
      </c>
      <c r="B91" s="110">
        <v>43001918</v>
      </c>
      <c r="C91" s="111" t="s">
        <v>98</v>
      </c>
      <c r="D91" s="112" t="s">
        <v>99</v>
      </c>
      <c r="E91" s="113" t="s">
        <v>510</v>
      </c>
      <c r="F91" s="114">
        <v>44136</v>
      </c>
      <c r="G91" s="114">
        <v>45778</v>
      </c>
      <c r="H91" s="117">
        <f>J91+N91+R91+V91+Z91+AC91+AF91+AI91+AL91+AM91</f>
        <v>2</v>
      </c>
      <c r="I91" s="118"/>
      <c r="J91" s="119"/>
      <c r="K91" s="119"/>
      <c r="L91" s="142"/>
      <c r="M91" s="165"/>
      <c r="N91" s="119"/>
      <c r="O91" s="119"/>
      <c r="P91" s="142"/>
      <c r="Q91" s="163"/>
      <c r="R91" s="119"/>
      <c r="S91" s="119"/>
      <c r="T91" s="142"/>
      <c r="U91" s="163"/>
      <c r="V91" s="119"/>
      <c r="W91" s="142"/>
      <c r="X91" s="165"/>
      <c r="Y91" s="120"/>
      <c r="Z91" s="119"/>
      <c r="AA91" s="119"/>
      <c r="AB91" s="165"/>
      <c r="AC91" s="119"/>
      <c r="AD91" s="142"/>
      <c r="AE91" s="165"/>
      <c r="AF91" s="119"/>
      <c r="AG91" s="142"/>
      <c r="AH91" s="165"/>
      <c r="AI91" s="119"/>
      <c r="AJ91" s="142"/>
      <c r="AK91" s="165"/>
      <c r="AL91" s="121">
        <v>2</v>
      </c>
      <c r="AM91" s="121"/>
      <c r="AN91" s="121"/>
      <c r="AO91" s="121" t="s">
        <v>576</v>
      </c>
      <c r="AP91" s="165">
        <v>4</v>
      </c>
    </row>
    <row r="92" spans="1:42" s="122" customFormat="1" ht="61.15" customHeight="1" x14ac:dyDescent="0.25">
      <c r="A92" s="130" t="s">
        <v>95</v>
      </c>
      <c r="B92" s="110">
        <v>43001918</v>
      </c>
      <c r="C92" s="111" t="s">
        <v>98</v>
      </c>
      <c r="D92" s="112" t="s">
        <v>99</v>
      </c>
      <c r="E92" s="113" t="s">
        <v>510</v>
      </c>
      <c r="F92" s="147"/>
      <c r="G92" s="147"/>
      <c r="H92" s="117"/>
      <c r="I92" s="118"/>
      <c r="J92" s="119"/>
      <c r="K92" s="119"/>
      <c r="L92" s="142"/>
      <c r="M92" s="165"/>
      <c r="N92" s="119"/>
      <c r="O92" s="119"/>
      <c r="P92" s="142"/>
      <c r="Q92" s="163"/>
      <c r="R92" s="119"/>
      <c r="S92" s="119"/>
      <c r="T92" s="142"/>
      <c r="U92" s="163"/>
      <c r="V92" s="119"/>
      <c r="W92" s="142"/>
      <c r="X92" s="165"/>
      <c r="Y92" s="120"/>
      <c r="Z92" s="119"/>
      <c r="AA92" s="119"/>
      <c r="AB92" s="165"/>
      <c r="AC92" s="119"/>
      <c r="AD92" s="142"/>
      <c r="AE92" s="165"/>
      <c r="AF92" s="119"/>
      <c r="AG92" s="142"/>
      <c r="AH92" s="165"/>
      <c r="AI92" s="119"/>
      <c r="AJ92" s="142"/>
      <c r="AK92" s="165"/>
      <c r="AL92" s="121"/>
      <c r="AM92" s="121"/>
      <c r="AN92" s="121"/>
      <c r="AO92" s="121" t="s">
        <v>577</v>
      </c>
      <c r="AP92" s="165">
        <v>4</v>
      </c>
    </row>
    <row r="93" spans="1:42" s="122" customFormat="1" ht="61.15" customHeight="1" x14ac:dyDescent="0.25">
      <c r="A93" s="130" t="s">
        <v>95</v>
      </c>
      <c r="B93" s="110">
        <v>43001918</v>
      </c>
      <c r="C93" s="111" t="s">
        <v>98</v>
      </c>
      <c r="D93" s="112" t="s">
        <v>99</v>
      </c>
      <c r="E93" s="113" t="s">
        <v>510</v>
      </c>
      <c r="F93" s="147"/>
      <c r="G93" s="147"/>
      <c r="H93" s="117"/>
      <c r="I93" s="118"/>
      <c r="J93" s="119"/>
      <c r="K93" s="119"/>
      <c r="L93" s="142"/>
      <c r="M93" s="165"/>
      <c r="N93" s="119"/>
      <c r="O93" s="119"/>
      <c r="P93" s="142"/>
      <c r="Q93" s="163"/>
      <c r="R93" s="119"/>
      <c r="S93" s="119"/>
      <c r="T93" s="142"/>
      <c r="U93" s="163"/>
      <c r="V93" s="119"/>
      <c r="W93" s="142"/>
      <c r="X93" s="165"/>
      <c r="Y93" s="120"/>
      <c r="Z93" s="119"/>
      <c r="AA93" s="119"/>
      <c r="AB93" s="165"/>
      <c r="AC93" s="119"/>
      <c r="AD93" s="142"/>
      <c r="AE93" s="165"/>
      <c r="AF93" s="119"/>
      <c r="AG93" s="142"/>
      <c r="AH93" s="165"/>
      <c r="AI93" s="119"/>
      <c r="AJ93" s="142"/>
      <c r="AK93" s="165"/>
      <c r="AL93" s="29"/>
      <c r="AM93" s="119"/>
      <c r="AN93" s="119"/>
      <c r="AO93" s="150"/>
      <c r="AP93" s="165"/>
    </row>
    <row r="94" spans="1:42" ht="61.15" customHeight="1" x14ac:dyDescent="0.25">
      <c r="A94" s="14" t="s">
        <v>95</v>
      </c>
      <c r="B94" s="10">
        <v>43001253</v>
      </c>
      <c r="C94" s="18" t="s">
        <v>131</v>
      </c>
      <c r="D94" s="1" t="s">
        <v>100</v>
      </c>
      <c r="E94" s="8" t="s">
        <v>119</v>
      </c>
      <c r="F94" s="20">
        <v>44136</v>
      </c>
      <c r="G94" s="20">
        <v>45778</v>
      </c>
      <c r="H94" s="30">
        <f>J94+N94+R94+V94+Z94+AC94+AF94+AI94+AL94+AM94</f>
        <v>0</v>
      </c>
      <c r="I94" s="52"/>
      <c r="J94" s="29"/>
      <c r="K94" s="29"/>
      <c r="L94" s="143"/>
      <c r="M94" s="164"/>
      <c r="N94" s="29"/>
      <c r="O94" s="119"/>
      <c r="P94" s="143"/>
      <c r="Q94" s="164"/>
      <c r="R94" s="29"/>
      <c r="S94" s="29"/>
      <c r="T94" s="143"/>
      <c r="U94" s="164"/>
      <c r="V94" s="29"/>
      <c r="W94" s="143"/>
      <c r="X94" s="164"/>
      <c r="Y94" s="54"/>
      <c r="Z94" s="119"/>
      <c r="AA94" s="119"/>
      <c r="AB94" s="165"/>
      <c r="AC94" s="29"/>
      <c r="AD94" s="143"/>
      <c r="AE94" s="164"/>
      <c r="AF94" s="29"/>
      <c r="AG94" s="143"/>
      <c r="AH94" s="164"/>
      <c r="AI94" s="29"/>
      <c r="AJ94" s="143"/>
      <c r="AK94" s="164"/>
      <c r="AL94" s="29"/>
      <c r="AM94" s="29"/>
      <c r="AN94" s="29"/>
      <c r="AO94" s="149"/>
      <c r="AP94" s="164"/>
    </row>
    <row r="95" spans="1:42" s="122" customFormat="1" ht="61.15" customHeight="1" x14ac:dyDescent="0.25">
      <c r="A95" s="130" t="s">
        <v>95</v>
      </c>
      <c r="B95" s="125">
        <v>43001253</v>
      </c>
      <c r="C95" s="111" t="s">
        <v>131</v>
      </c>
      <c r="D95" s="112" t="s">
        <v>100</v>
      </c>
      <c r="E95" s="113" t="s">
        <v>511</v>
      </c>
      <c r="F95" s="114">
        <v>44136</v>
      </c>
      <c r="G95" s="114">
        <v>45778</v>
      </c>
      <c r="H95" s="117">
        <f>J95+N95+R95+V95+Z95+AC95+AF95+AI95+AL95+AM95</f>
        <v>2</v>
      </c>
      <c r="I95" s="118"/>
      <c r="J95" s="119"/>
      <c r="K95" s="119"/>
      <c r="L95" s="142"/>
      <c r="M95" s="165"/>
      <c r="N95" s="119"/>
      <c r="O95" s="119"/>
      <c r="P95" s="142"/>
      <c r="Q95" s="163"/>
      <c r="R95" s="119"/>
      <c r="S95" s="119"/>
      <c r="T95" s="142"/>
      <c r="U95" s="163"/>
      <c r="V95" s="119"/>
      <c r="W95" s="142"/>
      <c r="X95" s="165"/>
      <c r="Y95" s="120"/>
      <c r="Z95" s="121">
        <v>1</v>
      </c>
      <c r="AA95" s="121" t="s">
        <v>583</v>
      </c>
      <c r="AB95" s="165">
        <v>4</v>
      </c>
      <c r="AC95" s="119"/>
      <c r="AD95" s="142"/>
      <c r="AE95" s="165"/>
      <c r="AF95" s="119"/>
      <c r="AG95" s="142"/>
      <c r="AH95" s="165"/>
      <c r="AI95" s="121">
        <v>1</v>
      </c>
      <c r="AJ95" s="121" t="s">
        <v>584</v>
      </c>
      <c r="AK95" s="165">
        <v>4</v>
      </c>
      <c r="AL95" s="119"/>
      <c r="AM95" s="119"/>
      <c r="AN95" s="119"/>
      <c r="AO95" s="150"/>
      <c r="AP95" s="165"/>
    </row>
    <row r="96" spans="1:42" s="122" customFormat="1" ht="61.15" customHeight="1" x14ac:dyDescent="0.25">
      <c r="A96" s="130" t="s">
        <v>95</v>
      </c>
      <c r="B96" s="110">
        <v>43001752</v>
      </c>
      <c r="C96" s="111" t="s">
        <v>101</v>
      </c>
      <c r="D96" s="112" t="s">
        <v>102</v>
      </c>
      <c r="E96" s="113" t="s">
        <v>512</v>
      </c>
      <c r="F96" s="114">
        <v>44501</v>
      </c>
      <c r="G96" s="114">
        <v>46143</v>
      </c>
      <c r="H96" s="117">
        <f>J96+N96+R96+V96+Z96+AC96+AF96+AI96+AL96+AM96</f>
        <v>4</v>
      </c>
      <c r="I96" s="118"/>
      <c r="J96" s="119"/>
      <c r="K96" s="119"/>
      <c r="L96" s="142"/>
      <c r="M96" s="165"/>
      <c r="N96" s="119"/>
      <c r="O96" s="119"/>
      <c r="P96" s="142"/>
      <c r="Q96" s="163"/>
      <c r="R96" s="121">
        <v>4</v>
      </c>
      <c r="S96" s="121"/>
      <c r="T96" s="121" t="s">
        <v>548</v>
      </c>
      <c r="U96" s="165">
        <v>2</v>
      </c>
      <c r="V96" s="119"/>
      <c r="W96" s="142"/>
      <c r="X96" s="165"/>
      <c r="Y96" s="120"/>
      <c r="Z96" s="119"/>
      <c r="AA96" s="119"/>
      <c r="AB96" s="165"/>
      <c r="AC96" s="119"/>
      <c r="AD96" s="142"/>
      <c r="AE96" s="165"/>
      <c r="AF96" s="119"/>
      <c r="AG96" s="142"/>
      <c r="AH96" s="165"/>
      <c r="AI96" s="119"/>
      <c r="AJ96" s="142"/>
      <c r="AK96" s="165"/>
      <c r="AL96" s="119"/>
      <c r="AM96" s="119"/>
      <c r="AN96" s="119"/>
      <c r="AO96" s="150"/>
      <c r="AP96" s="165"/>
    </row>
    <row r="97" spans="1:42" s="122" customFormat="1" ht="61.15" customHeight="1" x14ac:dyDescent="0.25">
      <c r="A97" s="130" t="s">
        <v>95</v>
      </c>
      <c r="B97" s="110">
        <v>43001752</v>
      </c>
      <c r="C97" s="111" t="s">
        <v>101</v>
      </c>
      <c r="D97" s="112" t="s">
        <v>102</v>
      </c>
      <c r="E97" s="113" t="s">
        <v>512</v>
      </c>
      <c r="F97" s="147"/>
      <c r="G97" s="147"/>
      <c r="H97" s="117"/>
      <c r="I97" s="118"/>
      <c r="J97" s="119"/>
      <c r="K97" s="119"/>
      <c r="L97" s="142"/>
      <c r="M97" s="165"/>
      <c r="N97" s="119"/>
      <c r="O97" s="119"/>
      <c r="P97" s="142"/>
      <c r="Q97" s="163"/>
      <c r="R97" s="121"/>
      <c r="S97" s="121"/>
      <c r="T97" s="121" t="s">
        <v>535</v>
      </c>
      <c r="U97" s="165">
        <v>2</v>
      </c>
      <c r="V97" s="119"/>
      <c r="W97" s="142"/>
      <c r="X97" s="165"/>
      <c r="Y97" s="120"/>
      <c r="Z97" s="119"/>
      <c r="AA97" s="119"/>
      <c r="AB97" s="165"/>
      <c r="AC97" s="119"/>
      <c r="AD97" s="142"/>
      <c r="AE97" s="165"/>
      <c r="AF97" s="119"/>
      <c r="AG97" s="142"/>
      <c r="AH97" s="165"/>
      <c r="AI97" s="119"/>
      <c r="AJ97" s="142"/>
      <c r="AK97" s="165"/>
      <c r="AL97" s="119"/>
      <c r="AM97" s="119"/>
      <c r="AN97" s="119"/>
      <c r="AO97" s="150"/>
      <c r="AP97" s="165"/>
    </row>
    <row r="98" spans="1:42" s="122" customFormat="1" ht="61.15" customHeight="1" x14ac:dyDescent="0.25">
      <c r="A98" s="130" t="s">
        <v>95</v>
      </c>
      <c r="B98" s="110">
        <v>43001752</v>
      </c>
      <c r="C98" s="111" t="s">
        <v>101</v>
      </c>
      <c r="D98" s="112" t="s">
        <v>102</v>
      </c>
      <c r="E98" s="113" t="s">
        <v>512</v>
      </c>
      <c r="F98" s="147"/>
      <c r="G98" s="147"/>
      <c r="H98" s="117"/>
      <c r="I98" s="118"/>
      <c r="J98" s="119"/>
      <c r="K98" s="119"/>
      <c r="L98" s="142"/>
      <c r="M98" s="165"/>
      <c r="N98" s="119"/>
      <c r="O98" s="119"/>
      <c r="P98" s="142"/>
      <c r="Q98" s="163"/>
      <c r="R98" s="121"/>
      <c r="S98" s="121"/>
      <c r="T98" s="121" t="s">
        <v>558</v>
      </c>
      <c r="U98" s="165">
        <v>2</v>
      </c>
      <c r="V98" s="119"/>
      <c r="W98" s="142"/>
      <c r="X98" s="165"/>
      <c r="Y98" s="120"/>
      <c r="Z98" s="119"/>
      <c r="AA98" s="119"/>
      <c r="AB98" s="165"/>
      <c r="AC98" s="119"/>
      <c r="AD98" s="142"/>
      <c r="AE98" s="165"/>
      <c r="AF98" s="119"/>
      <c r="AG98" s="142"/>
      <c r="AH98" s="165"/>
      <c r="AI98" s="119"/>
      <c r="AJ98" s="142"/>
      <c r="AK98" s="165"/>
      <c r="AL98" s="119"/>
      <c r="AM98" s="119"/>
      <c r="AN98" s="119"/>
      <c r="AO98" s="150"/>
      <c r="AP98" s="165"/>
    </row>
    <row r="99" spans="1:42" s="122" customFormat="1" ht="61.15" customHeight="1" x14ac:dyDescent="0.25">
      <c r="A99" s="130" t="s">
        <v>95</v>
      </c>
      <c r="B99" s="110">
        <v>43001752</v>
      </c>
      <c r="C99" s="111" t="s">
        <v>101</v>
      </c>
      <c r="D99" s="112" t="s">
        <v>102</v>
      </c>
      <c r="E99" s="113" t="s">
        <v>512</v>
      </c>
      <c r="F99" s="147"/>
      <c r="G99" s="147"/>
      <c r="H99" s="117"/>
      <c r="I99" s="118"/>
      <c r="J99" s="119"/>
      <c r="K99" s="119"/>
      <c r="L99" s="142"/>
      <c r="M99" s="165"/>
      <c r="N99" s="119"/>
      <c r="O99" s="119"/>
      <c r="P99" s="142"/>
      <c r="Q99" s="163"/>
      <c r="R99" s="121"/>
      <c r="S99" s="121"/>
      <c r="T99" s="121" t="s">
        <v>562</v>
      </c>
      <c r="U99" s="165">
        <v>2</v>
      </c>
      <c r="V99" s="119"/>
      <c r="W99" s="142"/>
      <c r="X99" s="165"/>
      <c r="Y99" s="120"/>
      <c r="Z99" s="119"/>
      <c r="AA99" s="119"/>
      <c r="AB99" s="165"/>
      <c r="AC99" s="119"/>
      <c r="AD99" s="142"/>
      <c r="AE99" s="165"/>
      <c r="AF99" s="119"/>
      <c r="AG99" s="142"/>
      <c r="AH99" s="165"/>
      <c r="AI99" s="119"/>
      <c r="AJ99" s="142"/>
      <c r="AK99" s="165"/>
      <c r="AL99" s="119"/>
      <c r="AM99" s="119"/>
      <c r="AN99" s="119"/>
      <c r="AO99" s="150"/>
      <c r="AP99" s="165"/>
    </row>
    <row r="100" spans="1:42" s="33" customFormat="1" ht="61.15" customHeight="1" x14ac:dyDescent="0.25">
      <c r="A100" s="1" t="s">
        <v>229</v>
      </c>
      <c r="B100" s="9">
        <v>43002108</v>
      </c>
      <c r="C100" s="40" t="s">
        <v>230</v>
      </c>
      <c r="D100" s="41" t="s">
        <v>231</v>
      </c>
      <c r="E100" s="8" t="s">
        <v>655</v>
      </c>
      <c r="F100" s="20"/>
      <c r="G100" s="20"/>
      <c r="H100" s="30">
        <f>J100+N100+R100+V100+Z100+AC100+AF100+AI100+AL100+AM100</f>
        <v>0</v>
      </c>
      <c r="I100" s="53"/>
      <c r="J100" s="37"/>
      <c r="K100" s="37"/>
      <c r="L100" s="144"/>
      <c r="M100" s="165"/>
      <c r="N100" s="37"/>
      <c r="O100" s="119"/>
      <c r="P100" s="144"/>
      <c r="Q100" s="165"/>
      <c r="R100" s="37"/>
      <c r="S100" s="119"/>
      <c r="T100" s="144"/>
      <c r="U100" s="165"/>
      <c r="V100" s="37"/>
      <c r="W100" s="144"/>
      <c r="X100" s="165"/>
      <c r="Y100" s="56"/>
      <c r="Z100" s="37"/>
      <c r="AA100" s="37"/>
      <c r="AB100" s="165"/>
      <c r="AC100" s="37"/>
      <c r="AD100" s="144"/>
      <c r="AE100" s="165"/>
      <c r="AF100" s="37"/>
      <c r="AG100" s="144"/>
      <c r="AH100" s="165"/>
      <c r="AI100" s="37"/>
      <c r="AJ100" s="144"/>
      <c r="AK100" s="165"/>
      <c r="AL100" s="37"/>
      <c r="AM100" s="37"/>
      <c r="AN100" s="121">
        <v>1</v>
      </c>
      <c r="AO100" s="121" t="s">
        <v>657</v>
      </c>
      <c r="AP100" s="165">
        <v>6</v>
      </c>
    </row>
    <row r="101" spans="1:42" s="122" customFormat="1" ht="61.15" customHeight="1" x14ac:dyDescent="0.25">
      <c r="A101" s="130" t="s">
        <v>103</v>
      </c>
      <c r="B101" s="110">
        <v>43000994</v>
      </c>
      <c r="C101" s="111" t="s">
        <v>513</v>
      </c>
      <c r="D101" s="112" t="s">
        <v>1</v>
      </c>
      <c r="E101" s="113" t="s">
        <v>514</v>
      </c>
      <c r="F101" s="114">
        <v>44136</v>
      </c>
      <c r="G101" s="114">
        <v>45778</v>
      </c>
      <c r="H101" s="117">
        <f>J101+N101+R101+V101+Z101+AC101+AF101+AI101+AL101+AM101</f>
        <v>14</v>
      </c>
      <c r="I101" s="118"/>
      <c r="J101" s="121">
        <v>5</v>
      </c>
      <c r="K101" s="158"/>
      <c r="L101" s="161" t="s">
        <v>625</v>
      </c>
      <c r="M101" s="165">
        <v>0</v>
      </c>
      <c r="N101" s="121">
        <v>5</v>
      </c>
      <c r="O101" s="121"/>
      <c r="P101" s="161" t="s">
        <v>630</v>
      </c>
      <c r="Q101" s="165">
        <v>0</v>
      </c>
      <c r="R101" s="121">
        <v>4</v>
      </c>
      <c r="S101" s="121"/>
      <c r="T101" s="161" t="s">
        <v>635</v>
      </c>
      <c r="U101" s="165">
        <v>0</v>
      </c>
      <c r="V101" s="119"/>
      <c r="W101" s="142"/>
      <c r="X101" s="165"/>
      <c r="Y101" s="120"/>
      <c r="Z101" s="119"/>
      <c r="AA101" s="119"/>
      <c r="AB101" s="165"/>
      <c r="AC101" s="119"/>
      <c r="AD101" s="142"/>
      <c r="AE101" s="165"/>
      <c r="AF101" s="119"/>
      <c r="AG101" s="142"/>
      <c r="AH101" s="165"/>
      <c r="AI101" s="119"/>
      <c r="AJ101" s="142"/>
      <c r="AK101" s="165"/>
      <c r="AL101" s="119"/>
      <c r="AM101" s="119"/>
      <c r="AN101" s="119"/>
      <c r="AO101" s="150"/>
      <c r="AP101" s="165"/>
    </row>
    <row r="102" spans="1:42" s="122" customFormat="1" ht="61.15" customHeight="1" x14ac:dyDescent="0.25">
      <c r="A102" s="130" t="s">
        <v>103</v>
      </c>
      <c r="B102" s="110">
        <v>43000994</v>
      </c>
      <c r="C102" s="111" t="s">
        <v>513</v>
      </c>
      <c r="D102" s="112" t="s">
        <v>1</v>
      </c>
      <c r="E102" s="113" t="s">
        <v>514</v>
      </c>
      <c r="F102" s="114"/>
      <c r="G102" s="114"/>
      <c r="H102" s="117"/>
      <c r="I102" s="118"/>
      <c r="J102" s="121"/>
      <c r="K102" s="158"/>
      <c r="L102" s="161" t="s">
        <v>626</v>
      </c>
      <c r="M102" s="165">
        <v>0</v>
      </c>
      <c r="N102" s="121"/>
      <c r="O102" s="121"/>
      <c r="P102" s="161" t="s">
        <v>631</v>
      </c>
      <c r="Q102" s="165">
        <v>0</v>
      </c>
      <c r="R102" s="121"/>
      <c r="S102" s="121"/>
      <c r="T102" s="161" t="s">
        <v>636</v>
      </c>
      <c r="U102" s="165">
        <v>0</v>
      </c>
      <c r="V102" s="119"/>
      <c r="W102" s="142"/>
      <c r="X102" s="165"/>
      <c r="Y102" s="120"/>
      <c r="Z102" s="119"/>
      <c r="AA102" s="119"/>
      <c r="AB102" s="165"/>
      <c r="AC102" s="119"/>
      <c r="AD102" s="142"/>
      <c r="AE102" s="165"/>
      <c r="AF102" s="119"/>
      <c r="AG102" s="142"/>
      <c r="AH102" s="165"/>
      <c r="AI102" s="119"/>
      <c r="AJ102" s="142"/>
      <c r="AK102" s="165"/>
      <c r="AL102" s="119"/>
      <c r="AM102" s="119"/>
      <c r="AN102" s="119"/>
      <c r="AO102" s="150"/>
      <c r="AP102" s="165"/>
    </row>
    <row r="103" spans="1:42" s="122" customFormat="1" ht="61.15" customHeight="1" x14ac:dyDescent="0.25">
      <c r="A103" s="130" t="s">
        <v>103</v>
      </c>
      <c r="B103" s="110">
        <v>43000994</v>
      </c>
      <c r="C103" s="111" t="s">
        <v>513</v>
      </c>
      <c r="D103" s="112" t="s">
        <v>1</v>
      </c>
      <c r="E103" s="113" t="s">
        <v>514</v>
      </c>
      <c r="F103" s="114"/>
      <c r="G103" s="114"/>
      <c r="H103" s="117"/>
      <c r="I103" s="118"/>
      <c r="J103" s="121"/>
      <c r="K103" s="158"/>
      <c r="L103" s="161" t="s">
        <v>627</v>
      </c>
      <c r="M103" s="165">
        <v>0</v>
      </c>
      <c r="N103" s="121"/>
      <c r="O103" s="121"/>
      <c r="P103" s="161" t="s">
        <v>632</v>
      </c>
      <c r="Q103" s="165">
        <v>0</v>
      </c>
      <c r="R103" s="121"/>
      <c r="S103" s="121"/>
      <c r="T103" s="161" t="s">
        <v>637</v>
      </c>
      <c r="U103" s="165">
        <v>0</v>
      </c>
      <c r="V103" s="119"/>
      <c r="W103" s="142"/>
      <c r="X103" s="165"/>
      <c r="Y103" s="120"/>
      <c r="Z103" s="119"/>
      <c r="AA103" s="119"/>
      <c r="AB103" s="165"/>
      <c r="AC103" s="119"/>
      <c r="AD103" s="142"/>
      <c r="AE103" s="165"/>
      <c r="AF103" s="119"/>
      <c r="AG103" s="142"/>
      <c r="AH103" s="165"/>
      <c r="AI103" s="119"/>
      <c r="AJ103" s="142"/>
      <c r="AK103" s="165"/>
      <c r="AL103" s="119"/>
      <c r="AM103" s="119"/>
      <c r="AN103" s="119"/>
      <c r="AO103" s="150"/>
      <c r="AP103" s="165"/>
    </row>
    <row r="104" spans="1:42" s="122" customFormat="1" ht="61.15" customHeight="1" x14ac:dyDescent="0.25">
      <c r="A104" s="130" t="s">
        <v>103</v>
      </c>
      <c r="B104" s="110">
        <v>43000994</v>
      </c>
      <c r="C104" s="111" t="s">
        <v>513</v>
      </c>
      <c r="D104" s="112" t="s">
        <v>1</v>
      </c>
      <c r="E104" s="113" t="s">
        <v>514</v>
      </c>
      <c r="F104" s="114"/>
      <c r="G104" s="114"/>
      <c r="H104" s="117"/>
      <c r="I104" s="118"/>
      <c r="J104" s="121"/>
      <c r="K104" s="158"/>
      <c r="L104" s="161" t="s">
        <v>628</v>
      </c>
      <c r="M104" s="165">
        <v>0</v>
      </c>
      <c r="N104" s="121"/>
      <c r="O104" s="121"/>
      <c r="P104" s="161" t="s">
        <v>633</v>
      </c>
      <c r="Q104" s="165">
        <v>0</v>
      </c>
      <c r="R104" s="121"/>
      <c r="S104" s="121"/>
      <c r="T104" s="161" t="s">
        <v>638</v>
      </c>
      <c r="U104" s="165">
        <v>0</v>
      </c>
      <c r="V104" s="119"/>
      <c r="W104" s="142"/>
      <c r="X104" s="165"/>
      <c r="Y104" s="120"/>
      <c r="Z104" s="119"/>
      <c r="AA104" s="119"/>
      <c r="AB104" s="165"/>
      <c r="AC104" s="119"/>
      <c r="AD104" s="142"/>
      <c r="AE104" s="165"/>
      <c r="AF104" s="119"/>
      <c r="AG104" s="142"/>
      <c r="AH104" s="165"/>
      <c r="AI104" s="119"/>
      <c r="AJ104" s="142"/>
      <c r="AK104" s="165"/>
      <c r="AL104" s="119"/>
      <c r="AM104" s="119"/>
      <c r="AN104" s="119"/>
      <c r="AO104" s="150"/>
      <c r="AP104" s="165"/>
    </row>
    <row r="105" spans="1:42" s="122" customFormat="1" ht="61.15" customHeight="1" x14ac:dyDescent="0.25">
      <c r="A105" s="130" t="s">
        <v>103</v>
      </c>
      <c r="B105" s="110">
        <v>43000994</v>
      </c>
      <c r="C105" s="111" t="s">
        <v>513</v>
      </c>
      <c r="D105" s="112" t="s">
        <v>1</v>
      </c>
      <c r="E105" s="113" t="s">
        <v>514</v>
      </c>
      <c r="F105" s="114"/>
      <c r="G105" s="114"/>
      <c r="H105" s="117"/>
      <c r="I105" s="118"/>
      <c r="J105" s="121"/>
      <c r="K105" s="158"/>
      <c r="L105" s="161" t="s">
        <v>629</v>
      </c>
      <c r="M105" s="165">
        <v>2</v>
      </c>
      <c r="N105" s="121"/>
      <c r="O105" s="121"/>
      <c r="P105" s="161" t="s">
        <v>634</v>
      </c>
      <c r="Q105" s="165">
        <v>0</v>
      </c>
      <c r="R105" s="29"/>
      <c r="S105" s="119"/>
      <c r="T105" s="142"/>
      <c r="U105" s="163"/>
      <c r="V105" s="119"/>
      <c r="W105" s="142"/>
      <c r="X105" s="165"/>
      <c r="Y105" s="120"/>
      <c r="Z105" s="119"/>
      <c r="AA105" s="119"/>
      <c r="AB105" s="165"/>
      <c r="AC105" s="119"/>
      <c r="AD105" s="142"/>
      <c r="AE105" s="165"/>
      <c r="AF105" s="119"/>
      <c r="AG105" s="142"/>
      <c r="AH105" s="165"/>
      <c r="AI105" s="119"/>
      <c r="AJ105" s="142"/>
      <c r="AK105" s="165"/>
      <c r="AL105" s="119"/>
      <c r="AM105" s="119"/>
      <c r="AN105" s="119"/>
      <c r="AO105" s="150"/>
      <c r="AP105" s="165"/>
    </row>
    <row r="106" spans="1:42" ht="61.15" customHeight="1" x14ac:dyDescent="0.25">
      <c r="A106" s="14" t="s">
        <v>103</v>
      </c>
      <c r="B106" s="9">
        <v>43000994</v>
      </c>
      <c r="C106" s="18" t="s">
        <v>489</v>
      </c>
      <c r="D106" s="1" t="s">
        <v>106</v>
      </c>
      <c r="E106" s="17" t="s">
        <v>147</v>
      </c>
      <c r="F106" s="20">
        <v>44501</v>
      </c>
      <c r="G106" s="20">
        <v>46143</v>
      </c>
      <c r="H106" s="30">
        <f>J106+N106+R105+V106+Z106+AC106+AF106+AI106+AL106+AM106</f>
        <v>0</v>
      </c>
      <c r="I106" s="52"/>
      <c r="J106" s="29"/>
      <c r="K106" s="37"/>
      <c r="L106" s="143"/>
      <c r="M106" s="164"/>
      <c r="N106" s="29"/>
      <c r="O106" s="119"/>
      <c r="P106" s="143"/>
      <c r="Q106" s="164"/>
      <c r="R106" s="29"/>
      <c r="S106" s="119"/>
      <c r="T106" s="143"/>
      <c r="U106" s="164"/>
      <c r="V106" s="29"/>
      <c r="W106" s="143"/>
      <c r="X106" s="164"/>
      <c r="Y106" s="54"/>
      <c r="Z106" s="29"/>
      <c r="AA106" s="29"/>
      <c r="AB106" s="164"/>
      <c r="AC106" s="29"/>
      <c r="AD106" s="143"/>
      <c r="AE106" s="164"/>
      <c r="AF106" s="29"/>
      <c r="AG106" s="143"/>
      <c r="AH106" s="164"/>
      <c r="AI106" s="29"/>
      <c r="AJ106" s="143"/>
      <c r="AK106" s="164"/>
      <c r="AL106" s="29"/>
      <c r="AM106" s="29"/>
      <c r="AN106" s="29"/>
      <c r="AO106" s="149"/>
      <c r="AP106" s="164"/>
    </row>
    <row r="107" spans="1:42" s="122" customFormat="1" ht="61.15" customHeight="1" x14ac:dyDescent="0.25">
      <c r="A107" s="130" t="s">
        <v>103</v>
      </c>
      <c r="B107" s="153">
        <v>93000883</v>
      </c>
      <c r="C107" s="111" t="s">
        <v>104</v>
      </c>
      <c r="D107" s="111" t="s">
        <v>233</v>
      </c>
      <c r="E107" s="113" t="s">
        <v>515</v>
      </c>
      <c r="F107" s="114">
        <v>44501</v>
      </c>
      <c r="G107" s="114">
        <v>46508</v>
      </c>
      <c r="H107" s="117">
        <f>J107+N107+R107+V107+Z107+AC107+AF107+AI107+AL107+AM107</f>
        <v>1</v>
      </c>
      <c r="I107" s="118"/>
      <c r="J107" s="119"/>
      <c r="K107" s="37"/>
      <c r="L107" s="142"/>
      <c r="M107" s="165"/>
      <c r="N107" s="119"/>
      <c r="O107" s="119"/>
      <c r="P107" s="142"/>
      <c r="Q107" s="163"/>
      <c r="R107" s="121">
        <v>1</v>
      </c>
      <c r="S107" s="121"/>
      <c r="T107" s="121" t="s">
        <v>563</v>
      </c>
      <c r="U107" s="165">
        <v>2</v>
      </c>
      <c r="V107" s="119"/>
      <c r="W107" s="142"/>
      <c r="X107" s="165"/>
      <c r="Y107" s="120"/>
      <c r="Z107" s="119"/>
      <c r="AA107" s="119"/>
      <c r="AB107" s="165"/>
      <c r="AC107" s="119"/>
      <c r="AD107" s="142"/>
      <c r="AE107" s="165"/>
      <c r="AF107" s="119"/>
      <c r="AG107" s="142"/>
      <c r="AH107" s="165"/>
      <c r="AI107" s="29"/>
      <c r="AJ107" s="142"/>
      <c r="AK107" s="165"/>
      <c r="AL107" s="119"/>
      <c r="AM107" s="119"/>
      <c r="AN107" s="119"/>
      <c r="AO107" s="150"/>
      <c r="AP107" s="165"/>
    </row>
    <row r="108" spans="1:42" ht="61.15" customHeight="1" x14ac:dyDescent="0.25">
      <c r="A108" s="14" t="s">
        <v>139</v>
      </c>
      <c r="B108" s="10">
        <v>93000072</v>
      </c>
      <c r="C108" s="4" t="s">
        <v>140</v>
      </c>
      <c r="D108" s="1" t="s">
        <v>1</v>
      </c>
      <c r="E108" s="17" t="s">
        <v>130</v>
      </c>
      <c r="F108" s="20">
        <v>44501</v>
      </c>
      <c r="G108" s="20">
        <v>46143</v>
      </c>
      <c r="H108" s="30">
        <f>J108+N108+R108+V108+Z108+AC108+AF108+AI108+AL108+AM108</f>
        <v>0</v>
      </c>
      <c r="I108" s="52"/>
      <c r="J108" s="29"/>
      <c r="K108" s="29"/>
      <c r="L108" s="143"/>
      <c r="M108" s="164"/>
      <c r="N108" s="29"/>
      <c r="O108" s="29"/>
      <c r="P108" s="143"/>
      <c r="Q108" s="164"/>
      <c r="R108" s="29"/>
      <c r="S108" s="29"/>
      <c r="T108" s="143"/>
      <c r="U108" s="164"/>
      <c r="V108" s="29"/>
      <c r="W108" s="143"/>
      <c r="X108" s="164"/>
      <c r="Y108" s="54"/>
      <c r="Z108" s="29"/>
      <c r="AA108" s="29"/>
      <c r="AB108" s="164"/>
      <c r="AC108" s="29"/>
      <c r="AD108" s="143"/>
      <c r="AE108" s="164"/>
      <c r="AF108" s="29"/>
      <c r="AG108" s="143"/>
      <c r="AH108" s="164"/>
      <c r="AI108" s="29"/>
      <c r="AJ108" s="143"/>
      <c r="AK108" s="164"/>
      <c r="AL108" s="29"/>
      <c r="AM108" s="29"/>
      <c r="AN108" s="29"/>
      <c r="AO108" s="149"/>
      <c r="AP108" s="164"/>
    </row>
    <row r="109" spans="1:42" s="122" customFormat="1" ht="61.15" customHeight="1" x14ac:dyDescent="0.25">
      <c r="A109" s="130" t="s">
        <v>26</v>
      </c>
      <c r="B109" s="110">
        <v>43000643</v>
      </c>
      <c r="C109" s="111" t="s">
        <v>27</v>
      </c>
      <c r="D109" s="112" t="s">
        <v>28</v>
      </c>
      <c r="E109" s="113" t="s">
        <v>499</v>
      </c>
      <c r="F109" s="114">
        <v>44136</v>
      </c>
      <c r="G109" s="114">
        <v>45778</v>
      </c>
      <c r="H109" s="117">
        <f>J109+N109+R109+V109+Z109+AC109+AF109+AI109+AL109+AM109</f>
        <v>2</v>
      </c>
      <c r="I109" s="118"/>
      <c r="J109" s="119"/>
      <c r="K109" s="119"/>
      <c r="L109" s="142"/>
      <c r="M109" s="165"/>
      <c r="N109" s="121">
        <v>1</v>
      </c>
      <c r="O109" s="121"/>
      <c r="P109" s="121" t="s">
        <v>532</v>
      </c>
      <c r="Q109" s="165">
        <v>2</v>
      </c>
      <c r="R109" s="121">
        <v>1</v>
      </c>
      <c r="S109" s="121"/>
      <c r="T109" s="161" t="s">
        <v>639</v>
      </c>
      <c r="U109" s="165">
        <v>0</v>
      </c>
      <c r="V109" s="119"/>
      <c r="W109" s="142"/>
      <c r="X109" s="165"/>
      <c r="Y109" s="120"/>
      <c r="Z109" s="119"/>
      <c r="AA109" s="119"/>
      <c r="AB109" s="165"/>
      <c r="AC109" s="119"/>
      <c r="AD109" s="142"/>
      <c r="AE109" s="165"/>
      <c r="AF109" s="119"/>
      <c r="AG109" s="142"/>
      <c r="AH109" s="165"/>
      <c r="AI109" s="119"/>
      <c r="AJ109" s="142"/>
      <c r="AK109" s="165"/>
      <c r="AL109" s="119"/>
      <c r="AM109" s="119"/>
      <c r="AN109" s="119"/>
      <c r="AO109" s="150"/>
      <c r="AP109" s="165"/>
    </row>
    <row r="110" spans="1:42" s="122" customFormat="1" ht="61.15" customHeight="1" x14ac:dyDescent="0.25">
      <c r="A110" s="130" t="s">
        <v>39</v>
      </c>
      <c r="B110" s="110">
        <v>43002075</v>
      </c>
      <c r="C110" s="111" t="s">
        <v>40</v>
      </c>
      <c r="D110" s="112" t="s">
        <v>1</v>
      </c>
      <c r="E110" s="113" t="s">
        <v>499</v>
      </c>
      <c r="F110" s="114">
        <v>44136</v>
      </c>
      <c r="G110" s="114">
        <v>45778</v>
      </c>
      <c r="H110" s="117">
        <f>J110+N110+R110+V110+Z110+AC110+AF110+AI110+AL110+AM110</f>
        <v>1</v>
      </c>
      <c r="I110" s="118"/>
      <c r="J110" s="121">
        <v>1</v>
      </c>
      <c r="K110" s="121"/>
      <c r="L110" s="121" t="s">
        <v>553</v>
      </c>
      <c r="M110" s="165">
        <v>2</v>
      </c>
      <c r="N110" s="119"/>
      <c r="O110" s="119"/>
      <c r="P110" s="142"/>
      <c r="Q110" s="163"/>
      <c r="R110" s="119"/>
      <c r="S110" s="119"/>
      <c r="T110" s="142"/>
      <c r="U110" s="163"/>
      <c r="V110" s="119"/>
      <c r="W110" s="142"/>
      <c r="X110" s="165"/>
      <c r="Y110" s="120"/>
      <c r="Z110" s="119"/>
      <c r="AA110" s="119"/>
      <c r="AB110" s="165"/>
      <c r="AC110" s="119"/>
      <c r="AD110" s="142"/>
      <c r="AE110" s="165"/>
      <c r="AF110" s="119"/>
      <c r="AG110" s="142"/>
      <c r="AH110" s="165"/>
      <c r="AI110" s="119"/>
      <c r="AJ110" s="142"/>
      <c r="AK110" s="165"/>
      <c r="AL110" s="119"/>
      <c r="AM110" s="119"/>
      <c r="AN110" s="119"/>
      <c r="AO110" s="150"/>
      <c r="AP110" s="165"/>
    </row>
    <row r="111" spans="1:42" s="122" customFormat="1" ht="61.15" customHeight="1" x14ac:dyDescent="0.25">
      <c r="A111" s="134" t="s">
        <v>110</v>
      </c>
      <c r="B111" s="110" t="s">
        <v>585</v>
      </c>
      <c r="C111" s="128" t="s">
        <v>222</v>
      </c>
      <c r="D111" s="126" t="s">
        <v>223</v>
      </c>
      <c r="E111" s="113" t="s">
        <v>224</v>
      </c>
      <c r="F111" s="114"/>
      <c r="G111" s="114"/>
      <c r="H111" s="117">
        <f>J111+N111+R111+V111+Z111+AC111+AF111+AI111+AL111+AM111</f>
        <v>1</v>
      </c>
      <c r="I111" s="118"/>
      <c r="J111" s="119"/>
      <c r="K111" s="119"/>
      <c r="L111" s="142"/>
      <c r="M111" s="165"/>
      <c r="N111" s="119"/>
      <c r="O111" s="119"/>
      <c r="P111" s="142"/>
      <c r="Q111" s="163"/>
      <c r="R111" s="119"/>
      <c r="S111" s="119"/>
      <c r="T111" s="142"/>
      <c r="U111" s="163"/>
      <c r="V111" s="119"/>
      <c r="W111" s="142"/>
      <c r="X111" s="165"/>
      <c r="Y111" s="120"/>
      <c r="Z111" s="119"/>
      <c r="AA111" s="119"/>
      <c r="AB111" s="165"/>
      <c r="AC111" s="121">
        <v>1</v>
      </c>
      <c r="AD111" s="121" t="s">
        <v>575</v>
      </c>
      <c r="AE111" s="165">
        <v>4</v>
      </c>
      <c r="AF111" s="119"/>
      <c r="AG111" s="142"/>
      <c r="AH111" s="165"/>
      <c r="AI111" s="119"/>
      <c r="AJ111" s="142"/>
      <c r="AK111" s="165"/>
      <c r="AL111" s="119"/>
      <c r="AM111" s="119"/>
      <c r="AN111" s="119"/>
      <c r="AO111" s="150"/>
      <c r="AP111" s="165"/>
    </row>
    <row r="112" spans="1:42" s="122" customFormat="1" ht="61.15" customHeight="1" x14ac:dyDescent="0.25">
      <c r="A112" s="130" t="s">
        <v>109</v>
      </c>
      <c r="B112" s="110">
        <v>43001020</v>
      </c>
      <c r="C112" s="111" t="s">
        <v>516</v>
      </c>
      <c r="D112" s="112" t="s">
        <v>1</v>
      </c>
      <c r="E112" s="113" t="s">
        <v>499</v>
      </c>
      <c r="F112" s="114">
        <v>44317</v>
      </c>
      <c r="G112" s="114">
        <v>45962</v>
      </c>
      <c r="H112" s="117">
        <v>7</v>
      </c>
      <c r="I112" s="118"/>
      <c r="J112" s="121">
        <v>4</v>
      </c>
      <c r="K112" s="121"/>
      <c r="L112" s="121" t="s">
        <v>556</v>
      </c>
      <c r="M112" s="165">
        <v>2</v>
      </c>
      <c r="N112" s="121">
        <v>2</v>
      </c>
      <c r="O112" s="121"/>
      <c r="P112" s="121" t="s">
        <v>559</v>
      </c>
      <c r="Q112" s="165">
        <v>2</v>
      </c>
      <c r="R112" s="121">
        <v>1</v>
      </c>
      <c r="S112" s="121"/>
      <c r="T112" s="161" t="s">
        <v>642</v>
      </c>
      <c r="U112" s="165">
        <v>0</v>
      </c>
      <c r="V112" s="119"/>
      <c r="W112" s="142"/>
      <c r="X112" s="165"/>
      <c r="Y112" s="120"/>
      <c r="Z112" s="119"/>
      <c r="AA112" s="119"/>
      <c r="AB112" s="165"/>
      <c r="AC112" s="119"/>
      <c r="AD112" s="142"/>
      <c r="AE112" s="165"/>
      <c r="AF112" s="121">
        <v>2</v>
      </c>
      <c r="AG112" s="121" t="s">
        <v>573</v>
      </c>
      <c r="AH112" s="165">
        <v>4</v>
      </c>
      <c r="AI112" s="119"/>
      <c r="AJ112" s="142"/>
      <c r="AK112" s="165"/>
      <c r="AL112" s="119"/>
      <c r="AM112" s="119"/>
      <c r="AN112" s="119"/>
      <c r="AO112" s="150"/>
      <c r="AP112" s="165"/>
    </row>
    <row r="113" spans="1:42" s="122" customFormat="1" ht="61.15" customHeight="1" x14ac:dyDescent="0.25">
      <c r="A113" s="130" t="s">
        <v>109</v>
      </c>
      <c r="B113" s="110">
        <v>43001020</v>
      </c>
      <c r="C113" s="111" t="s">
        <v>516</v>
      </c>
      <c r="D113" s="112" t="s">
        <v>1</v>
      </c>
      <c r="E113" s="113" t="s">
        <v>499</v>
      </c>
      <c r="F113" s="147"/>
      <c r="G113" s="147"/>
      <c r="H113" s="117"/>
      <c r="I113" s="118"/>
      <c r="J113" s="121"/>
      <c r="K113" s="121"/>
      <c r="L113" s="121" t="s">
        <v>540</v>
      </c>
      <c r="M113" s="165">
        <v>2</v>
      </c>
      <c r="N113" s="121"/>
      <c r="O113" s="121"/>
      <c r="P113" s="121" t="s">
        <v>561</v>
      </c>
      <c r="Q113" s="165">
        <v>2</v>
      </c>
      <c r="R113" s="119"/>
      <c r="S113" s="119"/>
      <c r="T113" s="142"/>
      <c r="U113" s="163"/>
      <c r="V113" s="119"/>
      <c r="W113" s="142"/>
      <c r="X113" s="165"/>
      <c r="Y113" s="120"/>
      <c r="Z113" s="119"/>
      <c r="AA113" s="119"/>
      <c r="AB113" s="165"/>
      <c r="AC113" s="119"/>
      <c r="AD113" s="142"/>
      <c r="AE113" s="165"/>
      <c r="AF113" s="121"/>
      <c r="AG113" s="121" t="s">
        <v>574</v>
      </c>
      <c r="AH113" s="165">
        <v>4</v>
      </c>
      <c r="AI113" s="119"/>
      <c r="AJ113" s="142"/>
      <c r="AK113" s="165"/>
      <c r="AL113" s="119"/>
      <c r="AM113" s="119"/>
      <c r="AN113" s="119"/>
      <c r="AO113" s="150"/>
      <c r="AP113" s="165"/>
    </row>
    <row r="114" spans="1:42" s="122" customFormat="1" ht="61.15" customHeight="1" x14ac:dyDescent="0.25">
      <c r="A114" s="130" t="s">
        <v>109</v>
      </c>
      <c r="B114" s="110">
        <v>43001020</v>
      </c>
      <c r="C114" s="111" t="s">
        <v>516</v>
      </c>
      <c r="D114" s="112" t="s">
        <v>1</v>
      </c>
      <c r="E114" s="113" t="s">
        <v>499</v>
      </c>
      <c r="F114" s="147"/>
      <c r="G114" s="147"/>
      <c r="H114" s="117"/>
      <c r="I114" s="118"/>
      <c r="J114" s="121"/>
      <c r="K114" s="121"/>
      <c r="L114" s="161" t="s">
        <v>640</v>
      </c>
      <c r="M114" s="165">
        <v>0</v>
      </c>
      <c r="N114" s="119"/>
      <c r="O114" s="119"/>
      <c r="P114" s="142"/>
      <c r="Q114" s="163"/>
      <c r="R114" s="119"/>
      <c r="S114" s="119"/>
      <c r="T114" s="142"/>
      <c r="U114" s="163"/>
      <c r="V114" s="119"/>
      <c r="W114" s="142"/>
      <c r="X114" s="165"/>
      <c r="Y114" s="120"/>
      <c r="Z114" s="119"/>
      <c r="AA114" s="119"/>
      <c r="AB114" s="165"/>
      <c r="AC114" s="119"/>
      <c r="AD114" s="142"/>
      <c r="AE114" s="165"/>
      <c r="AF114" s="119"/>
      <c r="AG114" s="142"/>
      <c r="AH114" s="165"/>
      <c r="AI114" s="119"/>
      <c r="AJ114" s="142"/>
      <c r="AK114" s="165"/>
      <c r="AL114" s="119"/>
      <c r="AM114" s="119"/>
      <c r="AN114" s="119"/>
      <c r="AO114" s="150"/>
      <c r="AP114" s="165"/>
    </row>
    <row r="115" spans="1:42" s="122" customFormat="1" ht="61.15" customHeight="1" x14ac:dyDescent="0.25">
      <c r="A115" s="130" t="s">
        <v>109</v>
      </c>
      <c r="B115" s="110">
        <v>43001020</v>
      </c>
      <c r="C115" s="111" t="s">
        <v>516</v>
      </c>
      <c r="D115" s="112" t="s">
        <v>1</v>
      </c>
      <c r="E115" s="113" t="s">
        <v>499</v>
      </c>
      <c r="F115" s="147"/>
      <c r="G115" s="147"/>
      <c r="H115" s="117"/>
      <c r="I115" s="118"/>
      <c r="J115" s="121"/>
      <c r="K115" s="121"/>
      <c r="L115" s="161" t="s">
        <v>641</v>
      </c>
      <c r="M115" s="165">
        <v>0</v>
      </c>
      <c r="N115" s="119"/>
      <c r="O115" s="119"/>
      <c r="P115" s="142"/>
      <c r="Q115" s="163"/>
      <c r="R115" s="119"/>
      <c r="S115" s="119"/>
      <c r="T115" s="142"/>
      <c r="U115" s="163"/>
      <c r="V115" s="119"/>
      <c r="W115" s="142"/>
      <c r="X115" s="165"/>
      <c r="Y115" s="120"/>
      <c r="Z115" s="119"/>
      <c r="AA115" s="119"/>
      <c r="AB115" s="165"/>
      <c r="AC115" s="119"/>
      <c r="AD115" s="142"/>
      <c r="AE115" s="165"/>
      <c r="AF115" s="119"/>
      <c r="AG115" s="142"/>
      <c r="AH115" s="165"/>
      <c r="AI115" s="119"/>
      <c r="AJ115" s="142"/>
      <c r="AK115" s="165"/>
      <c r="AL115" s="119"/>
      <c r="AM115" s="119"/>
      <c r="AN115" s="119"/>
      <c r="AO115" s="150"/>
      <c r="AP115" s="165"/>
    </row>
    <row r="116" spans="1:42" ht="61.15" customHeight="1" x14ac:dyDescent="0.25">
      <c r="A116" s="14" t="s">
        <v>247</v>
      </c>
      <c r="B116" s="9" t="s">
        <v>596</v>
      </c>
      <c r="C116" s="18" t="s">
        <v>98</v>
      </c>
      <c r="D116" s="1" t="s">
        <v>248</v>
      </c>
      <c r="E116" s="2" t="s">
        <v>249</v>
      </c>
      <c r="F116" s="20"/>
      <c r="G116" s="20"/>
      <c r="H116" s="30">
        <f>J116+N116+R116+V116+Z116+AC116+AF116+AI116+AL116+AM116</f>
        <v>0</v>
      </c>
      <c r="I116" s="52"/>
      <c r="J116" s="29"/>
      <c r="K116" s="29"/>
      <c r="L116" s="143"/>
      <c r="M116" s="164"/>
      <c r="N116" s="29"/>
      <c r="O116" s="29"/>
      <c r="P116" s="143"/>
      <c r="Q116" s="164"/>
      <c r="R116" s="29"/>
      <c r="S116" s="29"/>
      <c r="T116" s="143"/>
      <c r="U116" s="164"/>
      <c r="V116" s="29"/>
      <c r="W116" s="143"/>
      <c r="X116" s="164"/>
      <c r="Y116" s="54"/>
      <c r="Z116" s="29"/>
      <c r="AA116" s="29"/>
      <c r="AB116" s="164"/>
      <c r="AC116" s="119"/>
      <c r="AD116" s="142"/>
      <c r="AE116" s="165"/>
      <c r="AF116" s="119"/>
      <c r="AG116" s="143"/>
      <c r="AH116" s="164"/>
      <c r="AI116" s="29"/>
      <c r="AJ116" s="143"/>
      <c r="AK116" s="164"/>
      <c r="AL116" s="29"/>
      <c r="AM116" s="29"/>
      <c r="AN116" s="29"/>
      <c r="AO116" s="149"/>
      <c r="AP116" s="164"/>
    </row>
    <row r="117" spans="1:42" ht="61.15" customHeight="1" x14ac:dyDescent="0.25">
      <c r="A117" s="130" t="s">
        <v>109</v>
      </c>
      <c r="B117" s="110">
        <v>43001397</v>
      </c>
      <c r="C117" s="111" t="s">
        <v>516</v>
      </c>
      <c r="D117" s="112" t="s">
        <v>1</v>
      </c>
      <c r="E117" s="113" t="s">
        <v>499</v>
      </c>
      <c r="F117" s="148"/>
      <c r="G117" s="148"/>
      <c r="H117" s="30">
        <v>1</v>
      </c>
      <c r="I117" s="52"/>
      <c r="J117" s="29"/>
      <c r="K117" s="29"/>
      <c r="L117" s="143"/>
      <c r="M117" s="164"/>
      <c r="N117" s="157">
        <v>1</v>
      </c>
      <c r="O117" s="157"/>
      <c r="P117" s="121" t="s">
        <v>535</v>
      </c>
      <c r="Q117" s="165">
        <v>2</v>
      </c>
      <c r="R117" s="29"/>
      <c r="S117" s="29"/>
      <c r="T117" s="143"/>
      <c r="U117" s="164"/>
      <c r="V117" s="29"/>
      <c r="W117" s="143"/>
      <c r="X117" s="164"/>
      <c r="Y117" s="54"/>
      <c r="Z117" s="29"/>
      <c r="AA117" s="29"/>
      <c r="AB117" s="164"/>
      <c r="AC117" s="119"/>
      <c r="AD117" s="142"/>
      <c r="AE117" s="165"/>
      <c r="AF117" s="119"/>
      <c r="AG117" s="143"/>
      <c r="AH117" s="164"/>
      <c r="AI117" s="29"/>
      <c r="AJ117" s="143"/>
      <c r="AK117" s="164"/>
      <c r="AL117" s="29"/>
      <c r="AM117" s="29"/>
      <c r="AN117" s="29"/>
      <c r="AO117" s="149"/>
      <c r="AP117" s="164"/>
    </row>
    <row r="118" spans="1:42" ht="61.15" customHeight="1" x14ac:dyDescent="0.25">
      <c r="A118" s="14" t="s">
        <v>109</v>
      </c>
      <c r="B118" s="9">
        <v>43001397</v>
      </c>
      <c r="C118" s="18" t="s">
        <v>98</v>
      </c>
      <c r="D118" s="1" t="s">
        <v>99</v>
      </c>
      <c r="E118" s="17" t="s">
        <v>242</v>
      </c>
      <c r="F118" s="20">
        <v>44136</v>
      </c>
      <c r="G118" s="20">
        <v>45778</v>
      </c>
      <c r="H118" s="30">
        <f>J118+N118+R118+V118+Z118+AC118+AF118+AI118+AL118+AM118</f>
        <v>0</v>
      </c>
      <c r="I118" s="52"/>
      <c r="J118" s="29"/>
      <c r="K118" s="29"/>
      <c r="L118" s="143"/>
      <c r="M118" s="164"/>
      <c r="N118" s="29"/>
      <c r="O118" s="29"/>
      <c r="P118" s="143"/>
      <c r="Q118" s="164"/>
      <c r="R118" s="29"/>
      <c r="S118" s="29"/>
      <c r="T118" s="143"/>
      <c r="U118" s="164"/>
      <c r="V118" s="29"/>
      <c r="W118" s="143"/>
      <c r="X118" s="164"/>
      <c r="Y118" s="54"/>
      <c r="Z118" s="29"/>
      <c r="AA118" s="29"/>
      <c r="AB118" s="164"/>
      <c r="AC118" s="119"/>
      <c r="AD118" s="142"/>
      <c r="AE118" s="165"/>
      <c r="AF118" s="119"/>
      <c r="AG118" s="143"/>
      <c r="AH118" s="164"/>
      <c r="AI118" s="29"/>
      <c r="AJ118" s="143"/>
      <c r="AK118" s="164"/>
      <c r="AL118" s="29"/>
      <c r="AM118" s="29"/>
      <c r="AN118" s="29"/>
      <c r="AO118" s="149"/>
      <c r="AP118" s="164"/>
    </row>
    <row r="119" spans="1:42" ht="61.15" customHeight="1" x14ac:dyDescent="0.25">
      <c r="A119" s="14" t="s">
        <v>109</v>
      </c>
      <c r="B119" s="9">
        <v>43001397</v>
      </c>
      <c r="C119" s="18" t="s">
        <v>98</v>
      </c>
      <c r="D119" s="1" t="s">
        <v>99</v>
      </c>
      <c r="E119" s="17" t="s">
        <v>243</v>
      </c>
      <c r="F119" s="20">
        <v>44136</v>
      </c>
      <c r="G119" s="20">
        <v>45778</v>
      </c>
      <c r="H119" s="30">
        <f>J119+N119+R119+V119+Z119+AC119+AF119+AI119+AL119+AM119</f>
        <v>0</v>
      </c>
      <c r="I119" s="52"/>
      <c r="J119" s="29"/>
      <c r="K119" s="29"/>
      <c r="L119" s="143"/>
      <c r="M119" s="164"/>
      <c r="N119" s="29"/>
      <c r="O119" s="29"/>
      <c r="P119" s="143"/>
      <c r="Q119" s="164"/>
      <c r="R119" s="29"/>
      <c r="S119" s="29"/>
      <c r="T119" s="143"/>
      <c r="U119" s="164"/>
      <c r="V119" s="29"/>
      <c r="W119" s="143"/>
      <c r="X119" s="164"/>
      <c r="Y119" s="54"/>
      <c r="Z119" s="29"/>
      <c r="AA119" s="29"/>
      <c r="AB119" s="164"/>
      <c r="AC119" s="119"/>
      <c r="AD119" s="142"/>
      <c r="AE119" s="165"/>
      <c r="AF119" s="119"/>
      <c r="AG119" s="143"/>
      <c r="AH119" s="164"/>
      <c r="AI119" s="29"/>
      <c r="AJ119" s="143"/>
      <c r="AK119" s="164"/>
      <c r="AL119" s="29"/>
      <c r="AM119" s="29"/>
      <c r="AN119" s="29"/>
      <c r="AO119" s="149"/>
      <c r="AP119" s="164"/>
    </row>
    <row r="120" spans="1:42" ht="61.15" customHeight="1" x14ac:dyDescent="0.25">
      <c r="A120" s="14" t="s">
        <v>64</v>
      </c>
      <c r="B120" s="10">
        <v>43001713</v>
      </c>
      <c r="C120" s="18" t="s">
        <v>65</v>
      </c>
      <c r="D120" s="1" t="s">
        <v>66</v>
      </c>
      <c r="E120" s="17" t="s">
        <v>187</v>
      </c>
      <c r="F120" s="20">
        <v>44501</v>
      </c>
      <c r="G120" s="20">
        <v>46143</v>
      </c>
      <c r="H120" s="30">
        <f>J120+N120+R120+V120+Z120+AC120+AF120+AI120+AL120+AM120</f>
        <v>0</v>
      </c>
      <c r="I120" s="52"/>
      <c r="J120" s="29"/>
      <c r="K120" s="29"/>
      <c r="L120" s="143"/>
      <c r="M120" s="164"/>
      <c r="N120" s="29"/>
      <c r="O120" s="29"/>
      <c r="P120" s="143"/>
      <c r="Q120" s="164"/>
      <c r="R120" s="29"/>
      <c r="S120" s="29"/>
      <c r="T120" s="143"/>
      <c r="U120" s="164"/>
      <c r="V120" s="29"/>
      <c r="W120" s="143"/>
      <c r="X120" s="164"/>
      <c r="Y120" s="54"/>
      <c r="Z120" s="29"/>
      <c r="AA120" s="29"/>
      <c r="AB120" s="164"/>
      <c r="AC120" s="119"/>
      <c r="AD120" s="142"/>
      <c r="AE120" s="165"/>
      <c r="AF120" s="119"/>
      <c r="AG120" s="143"/>
      <c r="AH120" s="164"/>
      <c r="AI120" s="29"/>
      <c r="AJ120" s="143"/>
      <c r="AK120" s="164"/>
      <c r="AL120" s="29"/>
      <c r="AM120" s="29"/>
      <c r="AN120" s="29"/>
      <c r="AO120" s="149"/>
      <c r="AP120" s="164"/>
    </row>
    <row r="121" spans="1:42" ht="61.15" customHeight="1" x14ac:dyDescent="0.25">
      <c r="A121" s="130" t="s">
        <v>64</v>
      </c>
      <c r="B121" s="110">
        <v>43001036</v>
      </c>
      <c r="C121" s="111" t="s">
        <v>67</v>
      </c>
      <c r="D121" s="112" t="s">
        <v>68</v>
      </c>
      <c r="E121" s="113" t="s">
        <v>499</v>
      </c>
      <c r="F121" s="148"/>
      <c r="G121" s="148"/>
      <c r="H121" s="30"/>
      <c r="I121" s="52"/>
      <c r="J121" s="121">
        <v>2</v>
      </c>
      <c r="K121" s="121"/>
      <c r="L121" s="161" t="s">
        <v>652</v>
      </c>
      <c r="M121" s="165">
        <v>0</v>
      </c>
      <c r="N121" s="29"/>
      <c r="O121" s="29"/>
      <c r="P121" s="143"/>
      <c r="Q121" s="164"/>
      <c r="R121" s="121">
        <v>1</v>
      </c>
      <c r="S121" s="121"/>
      <c r="T121" s="161" t="s">
        <v>645</v>
      </c>
      <c r="U121" s="165">
        <v>0</v>
      </c>
      <c r="V121" s="29"/>
      <c r="W121" s="143"/>
      <c r="X121" s="164"/>
      <c r="Y121" s="54"/>
      <c r="Z121" s="29"/>
      <c r="AA121" s="29"/>
      <c r="AB121" s="164"/>
      <c r="AC121" s="119"/>
      <c r="AD121" s="142"/>
      <c r="AE121" s="165"/>
      <c r="AF121" s="119"/>
      <c r="AG121" s="143"/>
      <c r="AH121" s="164"/>
      <c r="AI121" s="29"/>
      <c r="AJ121" s="143"/>
      <c r="AK121" s="164"/>
      <c r="AL121" s="29"/>
      <c r="AM121" s="29"/>
      <c r="AN121" s="29"/>
      <c r="AO121" s="149"/>
      <c r="AP121" s="164"/>
    </row>
    <row r="122" spans="1:42" s="122" customFormat="1" ht="61.15" customHeight="1" x14ac:dyDescent="0.25">
      <c r="A122" s="130" t="s">
        <v>64</v>
      </c>
      <c r="B122" s="110">
        <v>43001036</v>
      </c>
      <c r="C122" s="111" t="s">
        <v>67</v>
      </c>
      <c r="D122" s="112" t="s">
        <v>68</v>
      </c>
      <c r="E122" s="113" t="s">
        <v>499</v>
      </c>
      <c r="F122" s="114">
        <v>44136</v>
      </c>
      <c r="G122" s="114">
        <v>45778</v>
      </c>
      <c r="H122" s="117">
        <f>J122+N122+R122+V122+Z122+AC122+AF122+AI122+AL122+AM122</f>
        <v>0</v>
      </c>
      <c r="I122" s="118"/>
      <c r="J122" s="121"/>
      <c r="K122" s="121"/>
      <c r="L122" s="161" t="s">
        <v>643</v>
      </c>
      <c r="M122" s="165">
        <v>0</v>
      </c>
      <c r="N122" s="119"/>
      <c r="O122" s="119"/>
      <c r="P122" s="142"/>
      <c r="Q122" s="163"/>
      <c r="R122" s="119"/>
      <c r="S122" s="119"/>
      <c r="T122" s="142"/>
      <c r="U122" s="163"/>
      <c r="V122" s="119"/>
      <c r="W122" s="142"/>
      <c r="X122" s="165"/>
      <c r="Y122" s="120"/>
      <c r="Z122" s="119"/>
      <c r="AA122" s="119"/>
      <c r="AB122" s="165"/>
      <c r="AC122" s="119"/>
      <c r="AD122" s="142"/>
      <c r="AE122" s="165"/>
      <c r="AF122" s="119"/>
      <c r="AG122" s="142"/>
      <c r="AH122" s="165"/>
      <c r="AI122" s="119"/>
      <c r="AJ122" s="142"/>
      <c r="AK122" s="165"/>
      <c r="AL122" s="119"/>
      <c r="AM122" s="119"/>
      <c r="AN122" s="119"/>
      <c r="AO122" s="150"/>
      <c r="AP122" s="165"/>
    </row>
    <row r="123" spans="1:42" ht="61.15" customHeight="1" x14ac:dyDescent="0.25">
      <c r="A123" s="14" t="s">
        <v>64</v>
      </c>
      <c r="B123" s="10">
        <v>43001039</v>
      </c>
      <c r="C123" s="18" t="s">
        <v>69</v>
      </c>
      <c r="D123" s="1" t="s">
        <v>70</v>
      </c>
      <c r="E123" s="31" t="s">
        <v>239</v>
      </c>
      <c r="F123" s="20">
        <v>44136</v>
      </c>
      <c r="G123" s="20">
        <v>45778</v>
      </c>
      <c r="H123" s="30">
        <f>J123+N123+R123+V123+Z123+AC123+AF123+AI123+AL123+AM123</f>
        <v>0</v>
      </c>
      <c r="I123" s="52"/>
      <c r="J123" s="29"/>
      <c r="K123" s="29"/>
      <c r="L123" s="143"/>
      <c r="M123" s="164"/>
      <c r="N123" s="29"/>
      <c r="O123" s="29"/>
      <c r="P123" s="143"/>
      <c r="Q123" s="164"/>
      <c r="R123" s="29"/>
      <c r="S123" s="29"/>
      <c r="T123" s="143"/>
      <c r="U123" s="164"/>
      <c r="V123" s="29"/>
      <c r="W123" s="143"/>
      <c r="X123" s="164"/>
      <c r="Y123" s="54"/>
      <c r="Z123" s="29"/>
      <c r="AA123" s="29"/>
      <c r="AB123" s="164"/>
      <c r="AC123" s="119"/>
      <c r="AD123" s="142"/>
      <c r="AE123" s="165"/>
      <c r="AF123" s="119"/>
      <c r="AG123" s="143"/>
      <c r="AH123" s="164"/>
      <c r="AI123" s="29"/>
      <c r="AJ123" s="143"/>
      <c r="AK123" s="164"/>
      <c r="AL123" s="29"/>
      <c r="AM123" s="29"/>
      <c r="AN123" s="29"/>
      <c r="AO123" s="149"/>
      <c r="AP123" s="164"/>
    </row>
    <row r="124" spans="1:42" ht="61.15" customHeight="1" x14ac:dyDescent="0.25">
      <c r="A124" s="14" t="s">
        <v>64</v>
      </c>
      <c r="B124" s="10">
        <v>43001039</v>
      </c>
      <c r="C124" s="18" t="s">
        <v>69</v>
      </c>
      <c r="D124" s="1" t="s">
        <v>70</v>
      </c>
      <c r="E124" s="31" t="s">
        <v>152</v>
      </c>
      <c r="F124" s="20">
        <v>44136</v>
      </c>
      <c r="G124" s="20">
        <v>45778</v>
      </c>
      <c r="H124" s="30">
        <f>J124+N124+R124+V124+Z124+AC124+AF124+AI124+AL124+AM124</f>
        <v>0</v>
      </c>
      <c r="I124" s="52"/>
      <c r="J124" s="29"/>
      <c r="K124" s="29"/>
      <c r="L124" s="143"/>
      <c r="M124" s="164"/>
      <c r="N124" s="29"/>
      <c r="O124" s="29"/>
      <c r="P124" s="143"/>
      <c r="Q124" s="164"/>
      <c r="R124" s="29"/>
      <c r="S124" s="29"/>
      <c r="T124" s="143"/>
      <c r="U124" s="164"/>
      <c r="V124" s="29"/>
      <c r="W124" s="143"/>
      <c r="X124" s="164"/>
      <c r="Y124" s="54"/>
      <c r="Z124" s="29"/>
      <c r="AA124" s="29"/>
      <c r="AB124" s="164"/>
      <c r="AC124" s="119"/>
      <c r="AD124" s="142"/>
      <c r="AE124" s="165"/>
      <c r="AF124" s="119"/>
      <c r="AG124" s="143"/>
      <c r="AH124" s="164"/>
      <c r="AI124" s="29"/>
      <c r="AJ124" s="143"/>
      <c r="AK124" s="164"/>
      <c r="AL124" s="29"/>
      <c r="AM124" s="29"/>
      <c r="AN124" s="29"/>
      <c r="AO124" s="149"/>
      <c r="AP124" s="164"/>
    </row>
    <row r="125" spans="1:42" s="122" customFormat="1" ht="61.15" customHeight="1" x14ac:dyDescent="0.25">
      <c r="A125" s="130" t="s">
        <v>9</v>
      </c>
      <c r="B125" s="110">
        <v>43002032</v>
      </c>
      <c r="C125" s="111" t="s">
        <v>199</v>
      </c>
      <c r="D125" s="112" t="s">
        <v>10</v>
      </c>
      <c r="E125" s="113" t="s">
        <v>517</v>
      </c>
      <c r="F125" s="114">
        <v>45231</v>
      </c>
      <c r="G125" s="114">
        <v>46874</v>
      </c>
      <c r="H125" s="117">
        <v>1</v>
      </c>
      <c r="I125" s="118"/>
      <c r="J125" s="119"/>
      <c r="K125" s="119"/>
      <c r="L125" s="142"/>
      <c r="M125" s="165"/>
      <c r="N125" s="121">
        <v>1</v>
      </c>
      <c r="O125" s="121"/>
      <c r="P125" s="161" t="s">
        <v>647</v>
      </c>
      <c r="Q125" s="165">
        <v>0</v>
      </c>
      <c r="R125" s="119"/>
      <c r="S125" s="119"/>
      <c r="T125" s="142"/>
      <c r="U125" s="163"/>
      <c r="V125" s="119"/>
      <c r="W125" s="142"/>
      <c r="X125" s="165"/>
      <c r="Y125" s="120"/>
      <c r="Z125" s="119"/>
      <c r="AA125" s="119"/>
      <c r="AB125" s="165"/>
      <c r="AC125" s="115" t="s">
        <v>646</v>
      </c>
      <c r="AD125" s="142"/>
      <c r="AE125" s="165"/>
      <c r="AF125" s="119"/>
      <c r="AG125" s="142"/>
      <c r="AH125" s="165"/>
      <c r="AI125" s="119"/>
      <c r="AJ125" s="142"/>
      <c r="AK125" s="165"/>
      <c r="AL125" s="119"/>
      <c r="AM125" s="119"/>
      <c r="AN125" s="119"/>
      <c r="AO125" s="150"/>
      <c r="AP125" s="165"/>
    </row>
    <row r="126" spans="1:42" s="122" customFormat="1" ht="61.15" customHeight="1" x14ac:dyDescent="0.25">
      <c r="A126" s="130" t="s">
        <v>41</v>
      </c>
      <c r="B126" s="110">
        <v>43002092</v>
      </c>
      <c r="C126" s="111" t="s">
        <v>180</v>
      </c>
      <c r="D126" s="112" t="s">
        <v>1</v>
      </c>
      <c r="E126" s="113" t="s">
        <v>235</v>
      </c>
      <c r="F126" s="114">
        <v>44501</v>
      </c>
      <c r="G126" s="114">
        <v>46508</v>
      </c>
      <c r="H126" s="117">
        <f>J126+N126+R126+V126+Z126+AC126+AF126+AI126+AL126+AM126</f>
        <v>1</v>
      </c>
      <c r="I126" s="118"/>
      <c r="J126" s="121">
        <v>1</v>
      </c>
      <c r="K126" s="121"/>
      <c r="L126" s="161" t="s">
        <v>648</v>
      </c>
      <c r="M126" s="165">
        <v>0</v>
      </c>
      <c r="N126" s="119"/>
      <c r="O126" s="119"/>
      <c r="P126" s="142"/>
      <c r="Q126" s="163"/>
      <c r="R126" s="119"/>
      <c r="S126" s="119"/>
      <c r="T126" s="142"/>
      <c r="U126" s="163"/>
      <c r="V126" s="119"/>
      <c r="W126" s="142"/>
      <c r="X126" s="165"/>
      <c r="Y126" s="120"/>
      <c r="Z126" s="119"/>
      <c r="AA126" s="119"/>
      <c r="AB126" s="165"/>
      <c r="AC126" s="119"/>
      <c r="AD126" s="142"/>
      <c r="AE126" s="165"/>
      <c r="AF126" s="119"/>
      <c r="AG126" s="142"/>
      <c r="AH126" s="165"/>
      <c r="AI126" s="119"/>
      <c r="AJ126" s="142"/>
      <c r="AK126" s="165"/>
      <c r="AL126" s="119"/>
      <c r="AM126" s="119"/>
      <c r="AN126" s="119"/>
      <c r="AO126" s="150"/>
      <c r="AP126" s="165"/>
    </row>
    <row r="127" spans="1:42" s="122" customFormat="1" ht="61.15" customHeight="1" x14ac:dyDescent="0.25">
      <c r="A127" s="130" t="s">
        <v>29</v>
      </c>
      <c r="B127" s="110">
        <v>43001359</v>
      </c>
      <c r="C127" s="111" t="s">
        <v>30</v>
      </c>
      <c r="D127" s="112" t="s">
        <v>1</v>
      </c>
      <c r="E127" s="113" t="s">
        <v>518</v>
      </c>
      <c r="F127" s="114">
        <v>44501</v>
      </c>
      <c r="G127" s="114">
        <v>46143</v>
      </c>
      <c r="H127" s="117">
        <f>J127+N127+R127+V127+Z127+AC127+AF127+AI127+AL127+AM127</f>
        <v>1</v>
      </c>
      <c r="I127" s="118"/>
      <c r="J127" s="121">
        <v>1</v>
      </c>
      <c r="K127" s="121"/>
      <c r="L127" s="161" t="s">
        <v>644</v>
      </c>
      <c r="M127" s="165">
        <v>0</v>
      </c>
      <c r="N127" s="119"/>
      <c r="O127" s="119"/>
      <c r="P127" s="142"/>
      <c r="Q127" s="163"/>
      <c r="R127" s="119"/>
      <c r="S127" s="119"/>
      <c r="T127" s="142"/>
      <c r="U127" s="163"/>
      <c r="V127" s="119"/>
      <c r="W127" s="142"/>
      <c r="X127" s="165"/>
      <c r="Y127" s="120"/>
      <c r="Z127" s="119"/>
      <c r="AA127" s="119"/>
      <c r="AB127" s="165"/>
      <c r="AC127" s="119"/>
      <c r="AD127" s="142"/>
      <c r="AE127" s="165"/>
      <c r="AF127" s="119"/>
      <c r="AG127" s="142"/>
      <c r="AH127" s="165"/>
      <c r="AI127" s="119"/>
      <c r="AJ127" s="142"/>
      <c r="AK127" s="165"/>
      <c r="AL127" s="119"/>
      <c r="AM127" s="119"/>
      <c r="AN127" s="119"/>
      <c r="AO127" s="150"/>
      <c r="AP127" s="165"/>
    </row>
    <row r="128" spans="1:42" ht="61.15" customHeight="1" x14ac:dyDescent="0.25">
      <c r="A128" s="14" t="s">
        <v>29</v>
      </c>
      <c r="B128" s="9">
        <v>43001359</v>
      </c>
      <c r="C128" s="18" t="s">
        <v>30</v>
      </c>
      <c r="D128" s="1" t="s">
        <v>1</v>
      </c>
      <c r="E128" s="17" t="s">
        <v>134</v>
      </c>
      <c r="F128" s="20">
        <v>44136</v>
      </c>
      <c r="G128" s="20">
        <v>45778</v>
      </c>
      <c r="H128" s="30">
        <f>J128+N128+R128+V128+Z128+AC128+AF128+AI128+AL128+AM128</f>
        <v>0</v>
      </c>
      <c r="I128" s="52"/>
      <c r="J128" s="29"/>
      <c r="K128" s="29"/>
      <c r="L128" s="143"/>
      <c r="M128" s="164"/>
      <c r="N128" s="29"/>
      <c r="O128" s="29"/>
      <c r="P128" s="143"/>
      <c r="Q128" s="164"/>
      <c r="R128" s="29"/>
      <c r="S128" s="29"/>
      <c r="T128" s="143"/>
      <c r="U128" s="164"/>
      <c r="V128" s="29"/>
      <c r="W128" s="143"/>
      <c r="X128" s="164"/>
      <c r="Y128" s="54"/>
      <c r="Z128" s="29"/>
      <c r="AA128" s="29"/>
      <c r="AB128" s="164"/>
      <c r="AC128" s="29"/>
      <c r="AD128" s="143"/>
      <c r="AE128" s="164"/>
      <c r="AF128" s="29"/>
      <c r="AG128" s="143"/>
      <c r="AH128" s="164"/>
      <c r="AI128" s="29"/>
      <c r="AJ128" s="143"/>
      <c r="AK128" s="164"/>
      <c r="AL128" s="29"/>
      <c r="AM128" s="29"/>
      <c r="AN128" s="29"/>
      <c r="AO128" s="149"/>
      <c r="AP128" s="164"/>
    </row>
    <row r="129" spans="1:42" s="122" customFormat="1" ht="61.15" customHeight="1" x14ac:dyDescent="0.25">
      <c r="A129" s="130" t="s">
        <v>110</v>
      </c>
      <c r="B129" s="110">
        <v>43001087</v>
      </c>
      <c r="C129" s="111" t="s">
        <v>519</v>
      </c>
      <c r="D129" s="112" t="s">
        <v>1</v>
      </c>
      <c r="E129" s="113" t="s">
        <v>514</v>
      </c>
      <c r="F129" s="114">
        <v>44501</v>
      </c>
      <c r="G129" s="114">
        <v>46143</v>
      </c>
      <c r="H129" s="117">
        <f>J129+N129+R129+V129+Z129+AC129+AF129+AI129+AL129+AM129</f>
        <v>5</v>
      </c>
      <c r="I129" s="118"/>
      <c r="J129" s="121">
        <v>2</v>
      </c>
      <c r="K129" s="121"/>
      <c r="L129" s="121" t="s">
        <v>549</v>
      </c>
      <c r="M129" s="165">
        <v>2</v>
      </c>
      <c r="N129" s="121">
        <v>2</v>
      </c>
      <c r="O129" s="121"/>
      <c r="P129" s="121" t="s">
        <v>531</v>
      </c>
      <c r="Q129" s="165">
        <v>2</v>
      </c>
      <c r="R129" s="121">
        <v>1</v>
      </c>
      <c r="S129" s="121"/>
      <c r="T129" s="121" t="s">
        <v>541</v>
      </c>
      <c r="U129" s="165">
        <v>2</v>
      </c>
      <c r="V129" s="119"/>
      <c r="W129" s="142"/>
      <c r="X129" s="165"/>
      <c r="Y129" s="120"/>
      <c r="Z129" s="119"/>
      <c r="AA129" s="119"/>
      <c r="AB129" s="165"/>
      <c r="AC129" s="119"/>
      <c r="AD129" s="142"/>
      <c r="AE129" s="165"/>
      <c r="AF129" s="119"/>
      <c r="AG129" s="142"/>
      <c r="AH129" s="165"/>
      <c r="AI129" s="119"/>
      <c r="AJ129" s="142"/>
      <c r="AK129" s="165"/>
      <c r="AL129" s="119"/>
      <c r="AM129" s="119"/>
      <c r="AN129" s="119"/>
      <c r="AO129" s="150"/>
      <c r="AP129" s="165"/>
    </row>
    <row r="130" spans="1:42" s="122" customFormat="1" ht="61.15" customHeight="1" x14ac:dyDescent="0.25">
      <c r="A130" s="130" t="s">
        <v>110</v>
      </c>
      <c r="B130" s="110">
        <v>43001087</v>
      </c>
      <c r="C130" s="111" t="s">
        <v>519</v>
      </c>
      <c r="D130" s="112" t="s">
        <v>1</v>
      </c>
      <c r="E130" s="113" t="s">
        <v>514</v>
      </c>
      <c r="F130" s="147"/>
      <c r="G130" s="147"/>
      <c r="H130" s="117"/>
      <c r="I130" s="118"/>
      <c r="J130" s="121"/>
      <c r="K130" s="121"/>
      <c r="L130" s="161" t="s">
        <v>649</v>
      </c>
      <c r="M130" s="165">
        <v>0</v>
      </c>
      <c r="N130" s="121"/>
      <c r="O130" s="121"/>
      <c r="P130" s="121" t="s">
        <v>554</v>
      </c>
      <c r="Q130" s="165">
        <v>2</v>
      </c>
      <c r="R130" s="119"/>
      <c r="S130" s="119"/>
      <c r="T130" s="142"/>
      <c r="U130" s="163"/>
      <c r="V130" s="119"/>
      <c r="W130" s="142"/>
      <c r="X130" s="165"/>
      <c r="Y130" s="120"/>
      <c r="Z130" s="119"/>
      <c r="AA130" s="119"/>
      <c r="AB130" s="165"/>
      <c r="AC130" s="119"/>
      <c r="AD130" s="142"/>
      <c r="AE130" s="165"/>
      <c r="AF130" s="119"/>
      <c r="AG130" s="142"/>
      <c r="AH130" s="165"/>
      <c r="AI130" s="119"/>
      <c r="AJ130" s="142"/>
      <c r="AK130" s="165"/>
      <c r="AL130" s="119"/>
      <c r="AM130" s="119"/>
      <c r="AN130" s="119"/>
      <c r="AO130" s="150"/>
      <c r="AP130" s="165"/>
    </row>
    <row r="131" spans="1:42" ht="61.15" customHeight="1" x14ac:dyDescent="0.25">
      <c r="A131" s="14" t="s">
        <v>110</v>
      </c>
      <c r="B131" s="9">
        <v>43001087</v>
      </c>
      <c r="C131" s="18" t="s">
        <v>105</v>
      </c>
      <c r="D131" s="1" t="s">
        <v>1</v>
      </c>
      <c r="E131" s="17" t="s">
        <v>132</v>
      </c>
      <c r="F131" s="20">
        <v>44501</v>
      </c>
      <c r="G131" s="20">
        <v>46143</v>
      </c>
      <c r="H131" s="30">
        <f>J131+N131+R131+V131+Z131+AC131+AF131+AI131+AL131+AM131</f>
        <v>0</v>
      </c>
      <c r="I131" s="52"/>
      <c r="J131" s="29"/>
      <c r="K131" s="119"/>
      <c r="L131" s="143"/>
      <c r="M131" s="164"/>
      <c r="N131" s="29"/>
      <c r="O131" s="29"/>
      <c r="P131" s="143"/>
      <c r="Q131" s="164"/>
      <c r="R131" s="29"/>
      <c r="S131" s="29"/>
      <c r="T131" s="143"/>
      <c r="U131" s="164"/>
      <c r="V131" s="29"/>
      <c r="W131" s="143"/>
      <c r="X131" s="164"/>
      <c r="Y131" s="54"/>
      <c r="Z131" s="29"/>
      <c r="AA131" s="29"/>
      <c r="AB131" s="164"/>
      <c r="AC131" s="29"/>
      <c r="AD131" s="143"/>
      <c r="AE131" s="164"/>
      <c r="AF131" s="29"/>
      <c r="AG131" s="143"/>
      <c r="AH131" s="164"/>
      <c r="AI131" s="29"/>
      <c r="AJ131" s="143"/>
      <c r="AK131" s="164"/>
      <c r="AL131" s="29"/>
      <c r="AM131" s="29"/>
      <c r="AN131" s="29"/>
      <c r="AO131" s="149"/>
      <c r="AP131" s="164"/>
    </row>
    <row r="132" spans="1:42" ht="61.15" customHeight="1" x14ac:dyDescent="0.25">
      <c r="A132" s="14" t="s">
        <v>110</v>
      </c>
      <c r="B132" s="9">
        <v>43001011</v>
      </c>
      <c r="C132" s="18" t="s">
        <v>111</v>
      </c>
      <c r="D132" s="1" t="s">
        <v>112</v>
      </c>
      <c r="E132" s="8" t="s">
        <v>121</v>
      </c>
      <c r="F132" s="20">
        <v>44136</v>
      </c>
      <c r="G132" s="20">
        <v>45778</v>
      </c>
      <c r="H132" s="30">
        <f>J132+N132+R132+V132+Z132+AC132+AF132+AI132+AL132+AM132</f>
        <v>0</v>
      </c>
      <c r="I132" s="52"/>
      <c r="J132" s="29"/>
      <c r="K132" s="119"/>
      <c r="L132" s="143"/>
      <c r="M132" s="164"/>
      <c r="N132" s="29"/>
      <c r="O132" s="29"/>
      <c r="P132" s="143"/>
      <c r="Q132" s="164"/>
      <c r="R132" s="29"/>
      <c r="S132" s="29"/>
      <c r="T132" s="143"/>
      <c r="U132" s="164"/>
      <c r="V132" s="29"/>
      <c r="W132" s="143"/>
      <c r="X132" s="164"/>
      <c r="Y132" s="54"/>
      <c r="Z132" s="29"/>
      <c r="AA132" s="29"/>
      <c r="AB132" s="164"/>
      <c r="AC132" s="29"/>
      <c r="AD132" s="143"/>
      <c r="AE132" s="164"/>
      <c r="AF132" s="29"/>
      <c r="AG132" s="143"/>
      <c r="AH132" s="164"/>
      <c r="AI132" s="29"/>
      <c r="AJ132" s="143"/>
      <c r="AK132" s="164"/>
      <c r="AL132" s="29"/>
      <c r="AM132" s="29"/>
      <c r="AN132" s="29"/>
      <c r="AO132" s="149"/>
      <c r="AP132" s="164"/>
    </row>
    <row r="133" spans="1:42" s="122" customFormat="1" ht="61.15" customHeight="1" x14ac:dyDescent="0.25">
      <c r="A133" s="131" t="s">
        <v>487</v>
      </c>
      <c r="B133" s="110">
        <v>43001120</v>
      </c>
      <c r="C133" s="111" t="s">
        <v>160</v>
      </c>
      <c r="D133" s="112" t="s">
        <v>161</v>
      </c>
      <c r="E133" s="113" t="s">
        <v>520</v>
      </c>
      <c r="F133" s="114">
        <v>44501</v>
      </c>
      <c r="G133" s="114">
        <v>46143</v>
      </c>
      <c r="H133" s="117">
        <f>J133+N133+R133+V133+Z133+AC133+AF133+AI133+AL133+AM133</f>
        <v>1</v>
      </c>
      <c r="I133" s="118"/>
      <c r="J133" s="121">
        <v>1</v>
      </c>
      <c r="K133" s="121"/>
      <c r="L133" s="121" t="s">
        <v>536</v>
      </c>
      <c r="M133" s="165">
        <v>2</v>
      </c>
      <c r="N133" s="119"/>
      <c r="O133" s="119"/>
      <c r="P133" s="142"/>
      <c r="Q133" s="163"/>
      <c r="R133" s="119"/>
      <c r="S133" s="119"/>
      <c r="T133" s="142"/>
      <c r="U133" s="163"/>
      <c r="V133" s="119"/>
      <c r="W133" s="142"/>
      <c r="X133" s="165"/>
      <c r="Y133" s="120"/>
      <c r="Z133" s="119"/>
      <c r="AA133" s="119"/>
      <c r="AB133" s="165"/>
      <c r="AC133" s="119"/>
      <c r="AD133" s="142"/>
      <c r="AE133" s="165"/>
      <c r="AF133" s="119"/>
      <c r="AG133" s="142"/>
      <c r="AH133" s="165"/>
      <c r="AI133" s="119"/>
      <c r="AJ133" s="142"/>
      <c r="AK133" s="165"/>
      <c r="AL133" s="119"/>
      <c r="AM133" s="119"/>
      <c r="AN133" s="119"/>
      <c r="AO133" s="150"/>
      <c r="AP133" s="165"/>
    </row>
    <row r="134" spans="1:42" ht="61.15" customHeight="1" x14ac:dyDescent="0.25">
      <c r="A134" s="21" t="s">
        <v>2</v>
      </c>
      <c r="B134" s="10">
        <v>43001611</v>
      </c>
      <c r="C134" s="18" t="s">
        <v>3</v>
      </c>
      <c r="D134" s="3" t="s">
        <v>10</v>
      </c>
      <c r="E134" s="17" t="s">
        <v>133</v>
      </c>
      <c r="F134" s="20">
        <v>44501</v>
      </c>
      <c r="G134" s="20">
        <v>46143</v>
      </c>
      <c r="H134" s="30">
        <f>J134+N134+R134+V134+Z134+AC134+AF134+AI134+AL134+AM134</f>
        <v>0</v>
      </c>
      <c r="I134" s="52"/>
      <c r="J134" s="29"/>
      <c r="K134" s="29"/>
      <c r="L134" s="143"/>
      <c r="M134" s="164"/>
      <c r="N134" s="29"/>
      <c r="O134" s="29"/>
      <c r="P134" s="143"/>
      <c r="Q134" s="164"/>
      <c r="R134" s="29"/>
      <c r="S134" s="29"/>
      <c r="T134" s="143"/>
      <c r="U134" s="164"/>
      <c r="V134" s="29"/>
      <c r="W134" s="143"/>
      <c r="X134" s="164"/>
      <c r="Y134" s="54"/>
      <c r="Z134" s="29"/>
      <c r="AA134" s="29"/>
      <c r="AB134" s="164"/>
      <c r="AC134" s="29"/>
      <c r="AD134" s="143"/>
      <c r="AE134" s="164"/>
      <c r="AF134" s="29"/>
      <c r="AG134" s="143"/>
      <c r="AH134" s="164"/>
      <c r="AI134" s="29"/>
      <c r="AJ134" s="143"/>
      <c r="AK134" s="164"/>
      <c r="AL134" s="29"/>
      <c r="AM134" s="29"/>
      <c r="AN134" s="29"/>
      <c r="AO134" s="149"/>
      <c r="AP134" s="164"/>
    </row>
    <row r="135" spans="1:42" s="122" customFormat="1" ht="61.15" customHeight="1" x14ac:dyDescent="0.25">
      <c r="A135" s="130" t="s">
        <v>2</v>
      </c>
      <c r="B135" s="125">
        <v>43001611</v>
      </c>
      <c r="C135" s="111" t="s">
        <v>3</v>
      </c>
      <c r="D135" s="129" t="s">
        <v>10</v>
      </c>
      <c r="E135" s="113" t="s">
        <v>521</v>
      </c>
      <c r="F135" s="114">
        <v>44501</v>
      </c>
      <c r="G135" s="114">
        <v>46143</v>
      </c>
      <c r="H135" s="117">
        <f>J135+N135+R135+V135+Z135+AC135+AF135+AI135+AL135+AM135</f>
        <v>3</v>
      </c>
      <c r="I135" s="118"/>
      <c r="J135" s="119"/>
      <c r="K135" s="119"/>
      <c r="L135" s="142"/>
      <c r="M135" s="165"/>
      <c r="N135" s="119"/>
      <c r="O135" s="119"/>
      <c r="P135" s="142"/>
      <c r="Q135" s="163"/>
      <c r="R135" s="119"/>
      <c r="S135" s="119"/>
      <c r="T135" s="142"/>
      <c r="U135" s="163"/>
      <c r="V135" s="119"/>
      <c r="W135" s="142"/>
      <c r="X135" s="165"/>
      <c r="Y135" s="120"/>
      <c r="Z135" s="119"/>
      <c r="AA135" s="119"/>
      <c r="AB135" s="165"/>
      <c r="AC135" s="121">
        <v>3</v>
      </c>
      <c r="AD135" s="121" t="s">
        <v>579</v>
      </c>
      <c r="AE135" s="165">
        <v>6</v>
      </c>
      <c r="AF135" s="119"/>
      <c r="AG135" s="142"/>
      <c r="AH135" s="165"/>
      <c r="AI135" s="119"/>
      <c r="AJ135" s="142"/>
      <c r="AK135" s="165"/>
      <c r="AL135" s="119"/>
      <c r="AM135" s="119"/>
      <c r="AN135" s="119"/>
      <c r="AO135" s="150"/>
      <c r="AP135" s="165"/>
    </row>
    <row r="136" spans="1:42" s="122" customFormat="1" ht="61.15" customHeight="1" x14ac:dyDescent="0.25">
      <c r="A136" s="130" t="s">
        <v>2</v>
      </c>
      <c r="B136" s="125">
        <v>43001611</v>
      </c>
      <c r="C136" s="111" t="s">
        <v>3</v>
      </c>
      <c r="D136" s="129" t="s">
        <v>10</v>
      </c>
      <c r="E136" s="113" t="s">
        <v>521</v>
      </c>
      <c r="F136" s="147"/>
      <c r="G136" s="147"/>
      <c r="H136" s="117"/>
      <c r="I136" s="118"/>
      <c r="J136" s="119"/>
      <c r="K136" s="119"/>
      <c r="L136" s="142"/>
      <c r="M136" s="165"/>
      <c r="N136" s="119"/>
      <c r="O136" s="119"/>
      <c r="P136" s="142"/>
      <c r="Q136" s="163"/>
      <c r="R136" s="119"/>
      <c r="S136" s="119"/>
      <c r="T136" s="142"/>
      <c r="U136" s="163"/>
      <c r="V136" s="119"/>
      <c r="W136" s="142"/>
      <c r="X136" s="165"/>
      <c r="Y136" s="120"/>
      <c r="Z136" s="119"/>
      <c r="AA136" s="119"/>
      <c r="AB136" s="165"/>
      <c r="AC136" s="121"/>
      <c r="AD136" s="121" t="s">
        <v>580</v>
      </c>
      <c r="AE136" s="165">
        <v>4</v>
      </c>
      <c r="AF136" s="119"/>
      <c r="AG136" s="142"/>
      <c r="AH136" s="165"/>
      <c r="AI136" s="119"/>
      <c r="AJ136" s="142"/>
      <c r="AK136" s="165"/>
      <c r="AL136" s="119"/>
      <c r="AM136" s="119"/>
      <c r="AN136" s="119"/>
      <c r="AO136" s="150"/>
      <c r="AP136" s="165"/>
    </row>
    <row r="137" spans="1:42" s="122" customFormat="1" ht="61.15" customHeight="1" x14ac:dyDescent="0.25">
      <c r="A137" s="130" t="s">
        <v>2</v>
      </c>
      <c r="B137" s="125">
        <v>43001611</v>
      </c>
      <c r="C137" s="111" t="s">
        <v>3</v>
      </c>
      <c r="D137" s="129" t="s">
        <v>10</v>
      </c>
      <c r="E137" s="113" t="s">
        <v>521</v>
      </c>
      <c r="F137" s="147"/>
      <c r="G137" s="147"/>
      <c r="H137" s="117"/>
      <c r="I137" s="118"/>
      <c r="J137" s="119"/>
      <c r="K137" s="119"/>
      <c r="L137" s="142"/>
      <c r="M137" s="165"/>
      <c r="N137" s="119"/>
      <c r="O137" s="119"/>
      <c r="P137" s="142"/>
      <c r="Q137" s="163"/>
      <c r="R137" s="119"/>
      <c r="S137" s="119"/>
      <c r="T137" s="142"/>
      <c r="U137" s="163"/>
      <c r="V137" s="119"/>
      <c r="W137" s="142"/>
      <c r="X137" s="165"/>
      <c r="Y137" s="120"/>
      <c r="Z137" s="119"/>
      <c r="AA137" s="119"/>
      <c r="AB137" s="165"/>
      <c r="AC137" s="121"/>
      <c r="AD137" s="121" t="s">
        <v>581</v>
      </c>
      <c r="AE137" s="165">
        <v>6</v>
      </c>
      <c r="AF137" s="119"/>
      <c r="AG137" s="142"/>
      <c r="AH137" s="165"/>
      <c r="AI137" s="119"/>
      <c r="AJ137" s="142"/>
      <c r="AK137" s="165"/>
      <c r="AL137" s="119"/>
      <c r="AM137" s="119"/>
      <c r="AN137" s="119"/>
      <c r="AO137" s="150"/>
      <c r="AP137" s="165"/>
    </row>
    <row r="138" spans="1:42" ht="61.15" customHeight="1" x14ac:dyDescent="0.25">
      <c r="A138" s="21" t="s">
        <v>0</v>
      </c>
      <c r="B138" s="10">
        <v>43001357</v>
      </c>
      <c r="C138" s="4" t="s">
        <v>135</v>
      </c>
      <c r="D138" s="1" t="s">
        <v>1</v>
      </c>
      <c r="E138" s="17" t="s">
        <v>164</v>
      </c>
      <c r="F138" s="20">
        <v>44501</v>
      </c>
      <c r="G138" s="20">
        <v>46143</v>
      </c>
      <c r="H138" s="30">
        <f t="shared" ref="H138:H149" si="3">J138+N138+R138+V138+Z138+AC138+AF138+AI138+AL138+AM138</f>
        <v>0</v>
      </c>
      <c r="I138" s="52"/>
      <c r="J138" s="29"/>
      <c r="K138" s="29"/>
      <c r="L138" s="143"/>
      <c r="M138" s="164"/>
      <c r="N138" s="29"/>
      <c r="O138" s="29"/>
      <c r="P138" s="143"/>
      <c r="Q138" s="164"/>
      <c r="R138" s="29"/>
      <c r="S138" s="29"/>
      <c r="T138" s="143"/>
      <c r="U138" s="164"/>
      <c r="V138" s="29"/>
      <c r="W138" s="143"/>
      <c r="X138" s="164"/>
      <c r="Y138" s="54"/>
      <c r="Z138" s="29"/>
      <c r="AA138" s="29"/>
      <c r="AB138" s="164"/>
      <c r="AC138" s="29"/>
      <c r="AD138" s="143"/>
      <c r="AE138" s="164"/>
      <c r="AF138" s="29"/>
      <c r="AG138" s="143"/>
      <c r="AH138" s="164"/>
      <c r="AI138" s="29"/>
      <c r="AJ138" s="143"/>
      <c r="AK138" s="164"/>
      <c r="AL138" s="29"/>
      <c r="AM138" s="29"/>
      <c r="AN138" s="29"/>
      <c r="AO138" s="149"/>
      <c r="AP138" s="164"/>
    </row>
    <row r="139" spans="1:42" s="122" customFormat="1" ht="61.15" customHeight="1" x14ac:dyDescent="0.25">
      <c r="A139" s="130" t="s">
        <v>141</v>
      </c>
      <c r="B139" s="153">
        <v>43001128</v>
      </c>
      <c r="C139" s="124" t="s">
        <v>143</v>
      </c>
      <c r="D139" s="129" t="s">
        <v>142</v>
      </c>
      <c r="E139" s="112" t="s">
        <v>121</v>
      </c>
      <c r="F139" s="123">
        <v>44136</v>
      </c>
      <c r="G139" s="123">
        <v>45778</v>
      </c>
      <c r="H139" s="117">
        <f t="shared" si="3"/>
        <v>1</v>
      </c>
      <c r="I139" s="118"/>
      <c r="J139" s="119"/>
      <c r="K139" s="119"/>
      <c r="L139" s="142"/>
      <c r="M139" s="165"/>
      <c r="N139" s="119"/>
      <c r="O139" s="119"/>
      <c r="P139" s="142"/>
      <c r="Q139" s="163"/>
      <c r="R139" s="119"/>
      <c r="S139" s="119"/>
      <c r="T139" s="142"/>
      <c r="U139" s="163"/>
      <c r="V139" s="119"/>
      <c r="W139" s="142"/>
      <c r="X139" s="165"/>
      <c r="Y139" s="120"/>
      <c r="Z139" s="119"/>
      <c r="AA139" s="119"/>
      <c r="AB139" s="165"/>
      <c r="AC139" s="119"/>
      <c r="AD139" s="142"/>
      <c r="AE139" s="165"/>
      <c r="AF139" s="119"/>
      <c r="AG139" s="142"/>
      <c r="AH139" s="165"/>
      <c r="AI139" s="121">
        <v>1</v>
      </c>
      <c r="AJ139" s="121" t="s">
        <v>582</v>
      </c>
      <c r="AK139" s="165">
        <v>4</v>
      </c>
      <c r="AL139" s="119"/>
      <c r="AM139" s="119"/>
      <c r="AN139" s="119"/>
      <c r="AO139" s="150"/>
      <c r="AP139" s="165"/>
    </row>
    <row r="140" spans="1:42" ht="61.15" customHeight="1" x14ac:dyDescent="0.25">
      <c r="A140" s="27" t="s">
        <v>156</v>
      </c>
      <c r="B140" s="9" t="s">
        <v>597</v>
      </c>
      <c r="C140" s="28" t="s">
        <v>155</v>
      </c>
      <c r="D140" s="11" t="s">
        <v>156</v>
      </c>
      <c r="E140" s="23" t="s">
        <v>198</v>
      </c>
      <c r="F140" s="20">
        <v>45231</v>
      </c>
      <c r="G140" s="20">
        <v>46874</v>
      </c>
      <c r="H140" s="30">
        <f t="shared" si="3"/>
        <v>0</v>
      </c>
      <c r="I140" s="52"/>
      <c r="J140" s="29"/>
      <c r="K140" s="29"/>
      <c r="L140" s="143"/>
      <c r="M140" s="164"/>
      <c r="N140" s="29"/>
      <c r="O140" s="29"/>
      <c r="P140" s="143"/>
      <c r="Q140" s="164"/>
      <c r="R140" s="29"/>
      <c r="S140" s="29"/>
      <c r="T140" s="143"/>
      <c r="U140" s="164"/>
      <c r="V140" s="29"/>
      <c r="W140" s="143"/>
      <c r="X140" s="164"/>
      <c r="Y140" s="54"/>
      <c r="Z140" s="29"/>
      <c r="AA140" s="29"/>
      <c r="AB140" s="164"/>
      <c r="AC140" s="29"/>
      <c r="AD140" s="143"/>
      <c r="AE140" s="164"/>
      <c r="AF140" s="29"/>
      <c r="AG140" s="143"/>
      <c r="AH140" s="164"/>
      <c r="AI140" s="29"/>
      <c r="AJ140" s="143"/>
      <c r="AK140" s="164"/>
      <c r="AL140" s="29"/>
      <c r="AM140" s="29"/>
      <c r="AN140" s="29"/>
      <c r="AO140" s="149"/>
      <c r="AP140" s="164"/>
    </row>
    <row r="141" spans="1:42" ht="61.15" customHeight="1" x14ac:dyDescent="0.25">
      <c r="A141" s="15" t="s">
        <v>159</v>
      </c>
      <c r="B141" s="9">
        <v>93000160</v>
      </c>
      <c r="C141" s="4" t="s">
        <v>167</v>
      </c>
      <c r="D141" s="1" t="s">
        <v>10</v>
      </c>
      <c r="E141" s="17" t="s">
        <v>166</v>
      </c>
      <c r="F141" s="20">
        <v>45231</v>
      </c>
      <c r="G141" s="20">
        <v>46874</v>
      </c>
      <c r="H141" s="30">
        <f t="shared" si="3"/>
        <v>0</v>
      </c>
      <c r="I141" s="52"/>
      <c r="J141" s="29"/>
      <c r="K141" s="29"/>
      <c r="L141" s="143"/>
      <c r="M141" s="164"/>
      <c r="N141" s="29"/>
      <c r="O141" s="29"/>
      <c r="P141" s="143"/>
      <c r="Q141" s="164"/>
      <c r="R141" s="29"/>
      <c r="S141" s="29"/>
      <c r="T141" s="143"/>
      <c r="U141" s="164"/>
      <c r="V141" s="29"/>
      <c r="W141" s="143"/>
      <c r="X141" s="164"/>
      <c r="Y141" s="54"/>
      <c r="Z141" s="29"/>
      <c r="AA141" s="29"/>
      <c r="AB141" s="164"/>
      <c r="AC141" s="29"/>
      <c r="AD141" s="143"/>
      <c r="AE141" s="164"/>
      <c r="AF141" s="29"/>
      <c r="AG141" s="143"/>
      <c r="AH141" s="164"/>
      <c r="AI141" s="29"/>
      <c r="AJ141" s="143"/>
      <c r="AK141" s="164"/>
      <c r="AL141" s="29"/>
      <c r="AM141" s="29"/>
      <c r="AN141" s="29"/>
      <c r="AO141" s="149"/>
      <c r="AP141" s="164"/>
    </row>
    <row r="142" spans="1:42" ht="61.15" customHeight="1" x14ac:dyDescent="0.25">
      <c r="A142" s="46" t="s">
        <v>226</v>
      </c>
      <c r="B142" s="152">
        <v>43001384</v>
      </c>
      <c r="C142" s="43" t="s">
        <v>240</v>
      </c>
      <c r="D142" s="42" t="s">
        <v>227</v>
      </c>
      <c r="E142" s="42" t="s">
        <v>121</v>
      </c>
      <c r="F142" s="20"/>
      <c r="G142" s="20"/>
      <c r="H142" s="30" t="e">
        <f t="shared" si="3"/>
        <v>#VALUE!</v>
      </c>
      <c r="I142" s="52"/>
      <c r="J142" s="29"/>
      <c r="K142" s="29"/>
      <c r="L142" s="143"/>
      <c r="M142" s="164"/>
      <c r="N142" s="29"/>
      <c r="O142" s="29"/>
      <c r="P142" s="143"/>
      <c r="Q142" s="164"/>
      <c r="R142" s="29"/>
      <c r="S142" s="29"/>
      <c r="T142" s="143"/>
      <c r="U142" s="164"/>
      <c r="V142" s="29"/>
      <c r="W142" s="143"/>
      <c r="X142" s="164"/>
      <c r="Y142" s="54"/>
      <c r="Z142" s="29"/>
      <c r="AA142" s="29"/>
      <c r="AB142" s="164"/>
      <c r="AC142" s="29"/>
      <c r="AD142" s="143"/>
      <c r="AE142" s="164"/>
      <c r="AF142" s="29"/>
      <c r="AG142" s="143"/>
      <c r="AH142" s="164"/>
      <c r="AI142" s="121" t="s">
        <v>664</v>
      </c>
      <c r="AJ142" s="121" t="s">
        <v>663</v>
      </c>
      <c r="AK142" s="165">
        <v>4</v>
      </c>
      <c r="AL142" s="29"/>
      <c r="AM142" s="29"/>
      <c r="AN142" s="29"/>
      <c r="AO142" s="149"/>
      <c r="AP142" s="164"/>
    </row>
    <row r="143" spans="1:42" ht="61.15" customHeight="1" x14ac:dyDescent="0.25">
      <c r="A143" s="46" t="s">
        <v>218</v>
      </c>
      <c r="B143" s="155">
        <v>93000074</v>
      </c>
      <c r="C143" s="35" t="s">
        <v>219</v>
      </c>
      <c r="D143" s="36" t="s">
        <v>220</v>
      </c>
      <c r="E143" s="17" t="s">
        <v>221</v>
      </c>
      <c r="F143" s="20"/>
      <c r="G143" s="20"/>
      <c r="H143" s="30">
        <f t="shared" si="3"/>
        <v>0</v>
      </c>
      <c r="I143" s="52"/>
      <c r="J143" s="29"/>
      <c r="K143" s="29"/>
      <c r="L143" s="143"/>
      <c r="M143" s="164"/>
      <c r="N143" s="29"/>
      <c r="O143" s="29"/>
      <c r="P143" s="143"/>
      <c r="Q143" s="164"/>
      <c r="R143" s="29"/>
      <c r="S143" s="29"/>
      <c r="T143" s="143"/>
      <c r="U143" s="164"/>
      <c r="V143" s="29"/>
      <c r="W143" s="143"/>
      <c r="X143" s="164"/>
      <c r="Y143" s="54"/>
      <c r="Z143" s="29"/>
      <c r="AA143" s="29"/>
      <c r="AB143" s="164"/>
      <c r="AC143" s="29"/>
      <c r="AD143" s="143"/>
      <c r="AE143" s="164"/>
      <c r="AF143" s="29"/>
      <c r="AG143" s="143"/>
      <c r="AH143" s="164"/>
      <c r="AI143" s="29"/>
      <c r="AJ143" s="143"/>
      <c r="AK143" s="164"/>
      <c r="AL143" s="29"/>
      <c r="AM143" s="29"/>
      <c r="AN143" s="29"/>
      <c r="AO143" s="149"/>
      <c r="AP143" s="164"/>
    </row>
    <row r="144" spans="1:42" s="33" customFormat="1" ht="61.15" customHeight="1" x14ac:dyDescent="0.25">
      <c r="A144" s="11" t="s">
        <v>162</v>
      </c>
      <c r="B144" s="9" t="s">
        <v>598</v>
      </c>
      <c r="C144" s="28" t="s">
        <v>46</v>
      </c>
      <c r="D144" s="28"/>
      <c r="E144" s="31" t="s">
        <v>163</v>
      </c>
      <c r="F144" s="103">
        <v>45231</v>
      </c>
      <c r="G144" s="103">
        <v>46874</v>
      </c>
      <c r="H144" s="30">
        <f t="shared" si="3"/>
        <v>0</v>
      </c>
      <c r="I144" s="53"/>
      <c r="J144" s="32"/>
      <c r="K144" s="32"/>
      <c r="L144" s="145"/>
      <c r="M144" s="166"/>
      <c r="N144" s="32"/>
      <c r="O144" s="32"/>
      <c r="P144" s="145"/>
      <c r="Q144" s="166"/>
      <c r="R144" s="32"/>
      <c r="S144" s="32"/>
      <c r="T144" s="145"/>
      <c r="U144" s="166"/>
      <c r="V144" s="32"/>
      <c r="W144" s="145"/>
      <c r="X144" s="166"/>
      <c r="Y144" s="55"/>
      <c r="Z144" s="32"/>
      <c r="AA144" s="32"/>
      <c r="AB144" s="166"/>
      <c r="AC144" s="32"/>
      <c r="AD144" s="145"/>
      <c r="AE144" s="166"/>
      <c r="AF144" s="32"/>
      <c r="AG144" s="145"/>
      <c r="AH144" s="166"/>
      <c r="AI144" s="32"/>
      <c r="AJ144" s="145"/>
      <c r="AK144" s="166"/>
      <c r="AL144" s="32"/>
      <c r="AM144" s="32"/>
      <c r="AN144" s="32"/>
      <c r="AO144" s="145"/>
      <c r="AP144" s="166"/>
    </row>
    <row r="145" spans="1:42" s="33" customFormat="1" ht="61.15" customHeight="1" x14ac:dyDescent="0.25">
      <c r="A145" s="11" t="s">
        <v>250</v>
      </c>
      <c r="B145" s="154" t="s">
        <v>596</v>
      </c>
      <c r="C145" s="28" t="s">
        <v>251</v>
      </c>
      <c r="D145" s="28" t="s">
        <v>252</v>
      </c>
      <c r="E145" s="31" t="s">
        <v>254</v>
      </c>
      <c r="F145" s="103"/>
      <c r="G145" s="103"/>
      <c r="H145" s="30">
        <f t="shared" si="3"/>
        <v>0</v>
      </c>
      <c r="I145" s="53"/>
      <c r="J145" s="32"/>
      <c r="K145" s="32"/>
      <c r="L145" s="145"/>
      <c r="M145" s="166"/>
      <c r="N145" s="32"/>
      <c r="O145" s="32"/>
      <c r="P145" s="145"/>
      <c r="Q145" s="166"/>
      <c r="R145" s="32"/>
      <c r="S145" s="32"/>
      <c r="T145" s="145"/>
      <c r="U145" s="166"/>
      <c r="V145" s="32"/>
      <c r="W145" s="145"/>
      <c r="X145" s="166"/>
      <c r="Y145" s="55"/>
      <c r="Z145" s="32"/>
      <c r="AA145" s="32"/>
      <c r="AB145" s="166"/>
      <c r="AC145" s="32"/>
      <c r="AD145" s="145"/>
      <c r="AE145" s="166"/>
      <c r="AF145" s="32"/>
      <c r="AG145" s="145"/>
      <c r="AH145" s="166"/>
      <c r="AI145" s="32"/>
      <c r="AJ145" s="145"/>
      <c r="AK145" s="166"/>
      <c r="AL145" s="32"/>
      <c r="AM145" s="32"/>
      <c r="AN145" s="32"/>
      <c r="AO145" s="145"/>
      <c r="AP145" s="166"/>
    </row>
    <row r="146" spans="1:42" s="33" customFormat="1" ht="61.15" customHeight="1" x14ac:dyDescent="0.25">
      <c r="A146" s="11" t="s">
        <v>261</v>
      </c>
      <c r="B146" s="154" t="s">
        <v>596</v>
      </c>
      <c r="C146" s="28" t="s">
        <v>257</v>
      </c>
      <c r="D146" s="28" t="s">
        <v>262</v>
      </c>
      <c r="E146" s="31" t="s">
        <v>254</v>
      </c>
      <c r="F146" s="103"/>
      <c r="G146" s="103"/>
      <c r="H146" s="30">
        <f t="shared" si="3"/>
        <v>0</v>
      </c>
      <c r="I146" s="53"/>
      <c r="J146" s="32"/>
      <c r="K146" s="32"/>
      <c r="L146" s="145"/>
      <c r="M146" s="166"/>
      <c r="N146" s="32"/>
      <c r="O146" s="32"/>
      <c r="P146" s="145"/>
      <c r="Q146" s="166"/>
      <c r="R146" s="32"/>
      <c r="S146" s="32"/>
      <c r="T146" s="145"/>
      <c r="U146" s="166"/>
      <c r="V146" s="32"/>
      <c r="W146" s="145"/>
      <c r="X146" s="166"/>
      <c r="Y146" s="55"/>
      <c r="Z146" s="32"/>
      <c r="AA146" s="32"/>
      <c r="AB146" s="166"/>
      <c r="AC146" s="32"/>
      <c r="AD146" s="145"/>
      <c r="AE146" s="166"/>
      <c r="AF146" s="32"/>
      <c r="AG146" s="145"/>
      <c r="AH146" s="166"/>
      <c r="AI146" s="32"/>
      <c r="AJ146" s="145"/>
      <c r="AK146" s="166"/>
      <c r="AL146" s="32"/>
      <c r="AM146" s="32"/>
      <c r="AN146" s="32"/>
      <c r="AO146" s="145"/>
      <c r="AP146" s="166"/>
    </row>
    <row r="147" spans="1:42" s="33" customFormat="1" ht="61.15" customHeight="1" x14ac:dyDescent="0.25">
      <c r="A147" s="11" t="s">
        <v>259</v>
      </c>
      <c r="B147" s="154" t="s">
        <v>596</v>
      </c>
      <c r="C147" s="28" t="s">
        <v>258</v>
      </c>
      <c r="D147" s="28" t="s">
        <v>260</v>
      </c>
      <c r="E147" s="31" t="s">
        <v>254</v>
      </c>
      <c r="F147" s="103"/>
      <c r="G147" s="103"/>
      <c r="H147" s="30">
        <f t="shared" si="3"/>
        <v>0</v>
      </c>
      <c r="I147" s="53"/>
      <c r="J147" s="32"/>
      <c r="K147" s="32"/>
      <c r="L147" s="145"/>
      <c r="M147" s="166"/>
      <c r="N147" s="32"/>
      <c r="O147" s="32"/>
      <c r="P147" s="145"/>
      <c r="Q147" s="166"/>
      <c r="R147" s="32"/>
      <c r="S147" s="32"/>
      <c r="T147" s="145"/>
      <c r="U147" s="166"/>
      <c r="V147" s="32"/>
      <c r="W147" s="145"/>
      <c r="X147" s="166"/>
      <c r="Y147" s="55"/>
      <c r="Z147" s="32"/>
      <c r="AA147" s="32"/>
      <c r="AB147" s="166"/>
      <c r="AC147" s="32"/>
      <c r="AD147" s="145"/>
      <c r="AE147" s="166"/>
      <c r="AF147" s="32"/>
      <c r="AG147" s="145"/>
      <c r="AH147" s="166"/>
      <c r="AI147" s="32"/>
      <c r="AJ147" s="145"/>
      <c r="AK147" s="166"/>
      <c r="AL147" s="32"/>
      <c r="AM147" s="32"/>
      <c r="AN147" s="32"/>
      <c r="AO147" s="145"/>
      <c r="AP147" s="166"/>
    </row>
    <row r="148" spans="1:42" s="33" customFormat="1" ht="61.15" customHeight="1" x14ac:dyDescent="0.25">
      <c r="A148" s="11" t="s">
        <v>263</v>
      </c>
      <c r="B148" s="154" t="s">
        <v>596</v>
      </c>
      <c r="C148" s="28" t="s">
        <v>264</v>
      </c>
      <c r="D148" s="28" t="s">
        <v>265</v>
      </c>
      <c r="E148" s="199" t="s">
        <v>658</v>
      </c>
      <c r="F148" s="103"/>
      <c r="G148" s="103"/>
      <c r="H148" s="30">
        <f t="shared" si="3"/>
        <v>0</v>
      </c>
      <c r="I148" s="53"/>
      <c r="J148" s="32"/>
      <c r="K148" s="32"/>
      <c r="L148" s="145"/>
      <c r="M148" s="166"/>
      <c r="N148" s="32"/>
      <c r="O148" s="32"/>
      <c r="P148" s="145"/>
      <c r="Q148" s="166"/>
      <c r="R148" s="32"/>
      <c r="S148" s="32"/>
      <c r="T148" s="145"/>
      <c r="U148" s="166"/>
      <c r="V148" s="32"/>
      <c r="W148" s="145"/>
      <c r="X148" s="166"/>
      <c r="Y148" s="55"/>
      <c r="Z148" s="32"/>
      <c r="AA148" s="32"/>
      <c r="AB148" s="166"/>
      <c r="AC148" s="32"/>
      <c r="AD148" s="145"/>
      <c r="AE148" s="166"/>
      <c r="AF148" s="32"/>
      <c r="AG148" s="145"/>
      <c r="AH148" s="166"/>
      <c r="AI148" s="32"/>
      <c r="AJ148" s="145"/>
      <c r="AK148" s="166"/>
      <c r="AL148" s="32"/>
      <c r="AM148" s="32"/>
      <c r="AN148" s="121">
        <v>1</v>
      </c>
      <c r="AO148" s="121" t="s">
        <v>660</v>
      </c>
      <c r="AP148" s="165">
        <v>4</v>
      </c>
    </row>
    <row r="149" spans="1:42" s="33" customFormat="1" ht="61.15" customHeight="1" x14ac:dyDescent="0.25">
      <c r="A149" s="11" t="s">
        <v>266</v>
      </c>
      <c r="B149" s="154" t="s">
        <v>596</v>
      </c>
      <c r="C149" s="28" t="s">
        <v>267</v>
      </c>
      <c r="D149" s="28" t="s">
        <v>268</v>
      </c>
      <c r="E149" s="31" t="s">
        <v>254</v>
      </c>
      <c r="F149" s="103"/>
      <c r="G149" s="103"/>
      <c r="H149" s="30">
        <f t="shared" si="3"/>
        <v>0</v>
      </c>
      <c r="I149" s="53"/>
      <c r="J149" s="32"/>
      <c r="K149" s="32"/>
      <c r="L149" s="145"/>
      <c r="M149" s="166"/>
      <c r="N149" s="32"/>
      <c r="O149" s="32"/>
      <c r="P149" s="145"/>
      <c r="Q149" s="166"/>
      <c r="R149" s="32"/>
      <c r="S149" s="32"/>
      <c r="T149" s="145"/>
      <c r="U149" s="166"/>
      <c r="V149" s="32"/>
      <c r="W149" s="145"/>
      <c r="X149" s="166"/>
      <c r="Y149" s="55"/>
      <c r="Z149" s="32"/>
      <c r="AA149" s="32"/>
      <c r="AB149" s="166"/>
      <c r="AC149" s="32"/>
      <c r="AD149" s="145"/>
      <c r="AE149" s="166"/>
      <c r="AF149" s="32"/>
      <c r="AG149" s="145"/>
      <c r="AH149" s="166"/>
      <c r="AI149" s="32"/>
      <c r="AJ149" s="145"/>
      <c r="AK149" s="166"/>
      <c r="AL149" s="32"/>
      <c r="AM149" s="32"/>
      <c r="AN149" s="32"/>
      <c r="AO149" s="145"/>
      <c r="AP149" s="166"/>
    </row>
    <row r="150" spans="1:42" ht="61.15" customHeight="1" x14ac:dyDescent="0.4">
      <c r="E150" s="45" t="s">
        <v>186</v>
      </c>
      <c r="H150" s="104" t="e">
        <f>SUM(H6:H149)</f>
        <v>#VALUE!</v>
      </c>
      <c r="I150" s="104"/>
      <c r="J150" s="105">
        <f t="shared" ref="J150:V150" si="4">SUM(J6:J149)</f>
        <v>30</v>
      </c>
      <c r="K150" s="105">
        <f t="shared" si="4"/>
        <v>0</v>
      </c>
      <c r="N150" s="7">
        <f t="shared" si="4"/>
        <v>34</v>
      </c>
      <c r="O150" s="7">
        <f t="shared" si="4"/>
        <v>0</v>
      </c>
      <c r="R150" s="105">
        <f t="shared" si="4"/>
        <v>27</v>
      </c>
      <c r="S150" s="105">
        <f t="shared" si="4"/>
        <v>0</v>
      </c>
      <c r="V150" s="7">
        <f t="shared" si="4"/>
        <v>5</v>
      </c>
      <c r="Z150" s="7">
        <f>SUM(Z6:Z149)</f>
        <v>9</v>
      </c>
      <c r="AC150" s="7">
        <f>SUM(AC6:AC149)</f>
        <v>5</v>
      </c>
      <c r="AF150" s="7">
        <f>SUM(AF6:AF149)</f>
        <v>3</v>
      </c>
      <c r="AI150" s="7">
        <f>SUM(AI6:AI149)</f>
        <v>4</v>
      </c>
      <c r="AL150" s="7">
        <f>SUM(AL6:AL149)</f>
        <v>2</v>
      </c>
      <c r="AM150" s="7">
        <f>SUM(AM5:AM149)</f>
        <v>0</v>
      </c>
    </row>
    <row r="151" spans="1:42" ht="61.15" customHeight="1" x14ac:dyDescent="0.35">
      <c r="N151" s="107"/>
      <c r="O151" s="107"/>
      <c r="P151" s="107"/>
      <c r="Q151" s="107"/>
      <c r="R151" s="108"/>
      <c r="S151" s="108"/>
      <c r="T151" s="108"/>
      <c r="U151" s="108"/>
      <c r="V151" s="107"/>
      <c r="W151" s="107"/>
      <c r="X151" s="107"/>
      <c r="Y151" s="108"/>
      <c r="AM151" s="107"/>
      <c r="AN151" s="107"/>
    </row>
    <row r="155" spans="1:42" ht="61.15" customHeight="1" x14ac:dyDescent="0.35">
      <c r="J155" s="108"/>
      <c r="K155" s="108"/>
      <c r="L155" s="108"/>
      <c r="M155" s="108"/>
      <c r="Z155" s="107"/>
      <c r="AA155" s="107"/>
      <c r="AB155" s="107"/>
    </row>
  </sheetData>
  <sortState xmlns:xlrd2="http://schemas.microsoft.com/office/spreadsheetml/2017/richdata2" ref="A2:N152">
    <sortCondition ref="A2:A152"/>
    <sortCondition ref="C2:C152"/>
  </sortState>
  <mergeCells count="8">
    <mergeCell ref="J3:V3"/>
    <mergeCell ref="H4:H5"/>
    <mergeCell ref="Z3:AP3"/>
    <mergeCell ref="A4:A5"/>
    <mergeCell ref="E4:E5"/>
    <mergeCell ref="D4:D5"/>
    <mergeCell ref="B4:B5"/>
    <mergeCell ref="C4:C5"/>
  </mergeCells>
  <pageMargins left="0" right="0" top="0.74803149606299213" bottom="0.74803149606299213" header="0.31496062992125984" footer="0.31496062992125984"/>
  <pageSetup paperSize="9" scale="18" fitToHeight="0" orientation="landscape" r:id="rId1"/>
  <headerFooter>
    <oddHeader xml:space="preserve">&amp;C&amp;"-,Gras"&amp;20AGREMENTS R3C PHARMACIE HOSPITALIERE REGION PACA
</oddHeader>
    <oddFooter>&amp;LSources : ARS PACA/FAC PHARMACIE MARSEILLE&amp;R&amp;D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9"/>
  <sheetViews>
    <sheetView workbookViewId="0">
      <selection activeCell="AP25" sqref="AP25:AQ25"/>
    </sheetView>
  </sheetViews>
  <sheetFormatPr baseColWidth="10" defaultRowHeight="15" x14ac:dyDescent="0.25"/>
  <cols>
    <col min="1" max="1" width="13" style="97" bestFit="1" customWidth="1"/>
    <col min="2" max="2" width="8.85546875" customWidth="1"/>
    <col min="3" max="3" width="9.42578125" customWidth="1"/>
    <col min="4" max="4" width="7.85546875" bestFit="1" customWidth="1"/>
    <col min="5" max="6" width="9" customWidth="1"/>
    <col min="7" max="9" width="5.85546875" customWidth="1"/>
    <col min="10" max="10" width="3.5703125" customWidth="1"/>
    <col min="11" max="11" width="2.85546875" customWidth="1"/>
    <col min="12" max="12" width="3.42578125" customWidth="1"/>
    <col min="13" max="13" width="2.85546875" customWidth="1"/>
    <col min="14" max="14" width="4.28515625" customWidth="1"/>
    <col min="15" max="17" width="5.140625" customWidth="1"/>
    <col min="18" max="19" width="4.42578125" customWidth="1"/>
    <col min="20" max="20" width="6.85546875" customWidth="1"/>
    <col min="21" max="21" width="3.140625" customWidth="1"/>
    <col min="22" max="23" width="3.42578125" customWidth="1"/>
    <col min="24" max="24" width="2.7109375" customWidth="1"/>
    <col min="25" max="26" width="3.42578125" customWidth="1"/>
    <col min="27" max="28" width="3.5703125" customWidth="1"/>
    <col min="29" max="29" width="9.28515625" customWidth="1"/>
    <col min="30" max="30" width="3.140625" customWidth="1"/>
    <col min="31" max="31" width="3.5703125" customWidth="1"/>
    <col min="32" max="32" width="6" customWidth="1"/>
    <col min="33" max="33" width="4.42578125" customWidth="1"/>
    <col min="34" max="38" width="5.140625" customWidth="1"/>
    <col min="39" max="39" width="2.85546875" bestFit="1" customWidth="1"/>
    <col min="40" max="40" width="6.7109375" customWidth="1"/>
    <col min="41" max="42" width="5.5703125" customWidth="1"/>
    <col min="43" max="44" width="4.42578125" customWidth="1"/>
    <col min="45" max="45" width="6.28515625" bestFit="1" customWidth="1"/>
    <col min="46" max="46" width="36.85546875" bestFit="1" customWidth="1"/>
  </cols>
  <sheetData>
    <row r="1" spans="1:46" ht="28.7" customHeight="1" x14ac:dyDescent="0.25">
      <c r="A1" s="57"/>
      <c r="B1" s="183" t="s">
        <v>457</v>
      </c>
      <c r="C1" s="184"/>
      <c r="D1" s="184"/>
      <c r="E1" s="184"/>
      <c r="F1" s="185"/>
      <c r="G1" s="183" t="s">
        <v>458</v>
      </c>
      <c r="H1" s="185"/>
      <c r="I1" s="180" t="s">
        <v>459</v>
      </c>
      <c r="J1" s="181"/>
      <c r="K1" s="181"/>
      <c r="L1" s="181"/>
      <c r="M1" s="182"/>
      <c r="N1" s="189" t="s">
        <v>460</v>
      </c>
      <c r="O1" s="192" t="s">
        <v>461</v>
      </c>
      <c r="P1" s="192"/>
      <c r="Q1" s="192"/>
      <c r="R1" s="192"/>
      <c r="S1" s="192"/>
      <c r="T1" s="192"/>
      <c r="U1" s="180" t="s">
        <v>462</v>
      </c>
      <c r="V1" s="181"/>
      <c r="W1" s="181"/>
      <c r="X1" s="181"/>
      <c r="Y1" s="181"/>
      <c r="Z1" s="182"/>
      <c r="AA1" s="183" t="s">
        <v>463</v>
      </c>
      <c r="AB1" s="184"/>
      <c r="AC1" s="184"/>
      <c r="AD1" s="183" t="s">
        <v>464</v>
      </c>
      <c r="AE1" s="184"/>
      <c r="AF1" s="184"/>
      <c r="AG1" s="183" t="s">
        <v>465</v>
      </c>
      <c r="AH1" s="184"/>
      <c r="AI1" s="184"/>
      <c r="AJ1" s="185"/>
      <c r="AK1" s="183" t="s">
        <v>466</v>
      </c>
      <c r="AL1" s="184"/>
      <c r="AM1" s="184"/>
      <c r="AN1" s="194" t="s">
        <v>467</v>
      </c>
      <c r="AO1" s="195"/>
      <c r="AP1" s="195"/>
      <c r="AQ1" s="195"/>
      <c r="AR1" s="195"/>
      <c r="AS1" s="195"/>
    </row>
    <row r="2" spans="1:46" ht="23.45" customHeight="1" x14ac:dyDescent="0.25">
      <c r="A2" s="58"/>
      <c r="B2" s="186"/>
      <c r="C2" s="187"/>
      <c r="D2" s="187"/>
      <c r="E2" s="187"/>
      <c r="F2" s="188"/>
      <c r="G2" s="186"/>
      <c r="H2" s="188"/>
      <c r="I2" s="59"/>
      <c r="J2" s="180" t="s">
        <v>215</v>
      </c>
      <c r="K2" s="182"/>
      <c r="L2" s="180" t="s">
        <v>468</v>
      </c>
      <c r="M2" s="182"/>
      <c r="N2" s="190"/>
      <c r="O2" s="192"/>
      <c r="P2" s="192"/>
      <c r="Q2" s="192"/>
      <c r="R2" s="192"/>
      <c r="S2" s="192"/>
      <c r="T2" s="192"/>
      <c r="U2" s="193" t="s">
        <v>469</v>
      </c>
      <c r="V2" s="193"/>
      <c r="W2" s="193" t="s">
        <v>215</v>
      </c>
      <c r="X2" s="193"/>
      <c r="Y2" s="193" t="s">
        <v>468</v>
      </c>
      <c r="Z2" s="193"/>
      <c r="AA2" s="186"/>
      <c r="AB2" s="187"/>
      <c r="AC2" s="187"/>
      <c r="AD2" s="186"/>
      <c r="AE2" s="187"/>
      <c r="AF2" s="187"/>
      <c r="AG2" s="186"/>
      <c r="AH2" s="187"/>
      <c r="AI2" s="187"/>
      <c r="AJ2" s="188"/>
      <c r="AK2" s="186"/>
      <c r="AL2" s="187"/>
      <c r="AM2" s="187"/>
      <c r="AN2" s="196"/>
      <c r="AO2" s="197"/>
      <c r="AP2" s="197"/>
      <c r="AQ2" s="197"/>
      <c r="AR2" s="197"/>
      <c r="AS2" s="197"/>
    </row>
    <row r="3" spans="1:46" ht="41.45" customHeight="1" x14ac:dyDescent="0.25">
      <c r="A3" s="58"/>
      <c r="B3" s="60" t="s">
        <v>470</v>
      </c>
      <c r="C3" s="61" t="s">
        <v>471</v>
      </c>
      <c r="D3" s="61" t="s">
        <v>472</v>
      </c>
      <c r="E3" s="61" t="s">
        <v>473</v>
      </c>
      <c r="F3" s="61" t="s">
        <v>474</v>
      </c>
      <c r="G3" s="60" t="s">
        <v>469</v>
      </c>
      <c r="H3" s="60" t="s">
        <v>475</v>
      </c>
      <c r="I3" s="60" t="s">
        <v>469</v>
      </c>
      <c r="J3" s="62" t="s">
        <v>476</v>
      </c>
      <c r="K3" s="62" t="s">
        <v>477</v>
      </c>
      <c r="L3" s="62" t="s">
        <v>476</v>
      </c>
      <c r="M3" s="62" t="s">
        <v>477</v>
      </c>
      <c r="N3" s="191"/>
      <c r="O3" s="63" t="s">
        <v>469</v>
      </c>
      <c r="P3" s="63" t="s">
        <v>215</v>
      </c>
      <c r="Q3" s="63" t="s">
        <v>478</v>
      </c>
      <c r="R3" s="63" t="s">
        <v>468</v>
      </c>
      <c r="S3" s="63" t="s">
        <v>479</v>
      </c>
      <c r="T3" s="63" t="s">
        <v>480</v>
      </c>
      <c r="U3" s="60" t="s">
        <v>476</v>
      </c>
      <c r="V3" s="60" t="s">
        <v>477</v>
      </c>
      <c r="W3" s="60" t="s">
        <v>476</v>
      </c>
      <c r="X3" s="60" t="s">
        <v>477</v>
      </c>
      <c r="Y3" s="60" t="s">
        <v>476</v>
      </c>
      <c r="Z3" s="60" t="s">
        <v>477</v>
      </c>
      <c r="AA3" s="60" t="s">
        <v>469</v>
      </c>
      <c r="AB3" s="60" t="s">
        <v>215</v>
      </c>
      <c r="AC3" s="60" t="s">
        <v>468</v>
      </c>
      <c r="AD3" s="60" t="s">
        <v>469</v>
      </c>
      <c r="AE3" s="60" t="s">
        <v>215</v>
      </c>
      <c r="AF3" s="60" t="s">
        <v>468</v>
      </c>
      <c r="AG3" s="60" t="s">
        <v>469</v>
      </c>
      <c r="AH3" s="60" t="s">
        <v>215</v>
      </c>
      <c r="AI3" s="60" t="s">
        <v>468</v>
      </c>
      <c r="AJ3" s="60" t="s">
        <v>479</v>
      </c>
      <c r="AK3" s="60" t="s">
        <v>469</v>
      </c>
      <c r="AL3" s="60" t="s">
        <v>215</v>
      </c>
      <c r="AM3" s="60" t="s">
        <v>468</v>
      </c>
      <c r="AN3" s="63" t="s">
        <v>469</v>
      </c>
      <c r="AO3" s="63" t="s">
        <v>215</v>
      </c>
      <c r="AP3" s="63" t="s">
        <v>478</v>
      </c>
      <c r="AQ3" s="63" t="s">
        <v>468</v>
      </c>
      <c r="AR3" s="64" t="s">
        <v>479</v>
      </c>
      <c r="AS3" s="64" t="s">
        <v>481</v>
      </c>
    </row>
    <row r="4" spans="1:46" s="5" customFormat="1" ht="50.1" customHeight="1" x14ac:dyDescent="0.25">
      <c r="A4" s="65" t="s">
        <v>482</v>
      </c>
      <c r="B4" s="66"/>
      <c r="C4" s="67"/>
      <c r="D4" s="67"/>
      <c r="E4" s="67"/>
      <c r="F4" s="67"/>
      <c r="G4" s="68"/>
      <c r="H4" s="67"/>
      <c r="I4" s="69"/>
      <c r="J4" s="67"/>
      <c r="K4" s="67"/>
      <c r="L4" s="67"/>
      <c r="M4" s="67"/>
      <c r="N4" s="70"/>
      <c r="O4" s="71"/>
      <c r="P4" s="71"/>
      <c r="Q4" s="71"/>
      <c r="R4" s="71"/>
      <c r="S4" s="71"/>
      <c r="T4" s="71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71"/>
      <c r="AO4" s="71"/>
      <c r="AP4" s="71"/>
      <c r="AQ4" s="71"/>
      <c r="AR4" s="72"/>
      <c r="AS4" s="73"/>
      <c r="AT4" s="74"/>
    </row>
    <row r="5" spans="1:46" ht="40.5" x14ac:dyDescent="0.25">
      <c r="A5" s="75" t="s">
        <v>116</v>
      </c>
      <c r="B5" s="76"/>
      <c r="C5" s="77">
        <v>40</v>
      </c>
      <c r="D5" s="78">
        <v>50</v>
      </c>
      <c r="E5" s="79">
        <v>37</v>
      </c>
      <c r="F5" s="79">
        <v>54</v>
      </c>
      <c r="G5" s="80"/>
      <c r="H5" s="79">
        <v>19</v>
      </c>
      <c r="I5" s="81"/>
      <c r="J5" s="79"/>
      <c r="K5" s="79"/>
      <c r="L5" s="79"/>
      <c r="M5" s="79"/>
      <c r="N5" s="79"/>
      <c r="O5" s="81"/>
      <c r="P5" s="82">
        <f>SUM(C5-K5+J5)</f>
        <v>40</v>
      </c>
      <c r="Q5" s="82">
        <v>50</v>
      </c>
      <c r="R5" s="82">
        <f>SUM(E5+L5-M5)</f>
        <v>37</v>
      </c>
      <c r="S5" s="82">
        <f>SUM(F5+M5-N5-H5)</f>
        <v>35</v>
      </c>
      <c r="T5" s="82">
        <f>SUM(O5:S5)</f>
        <v>162</v>
      </c>
      <c r="U5" s="83"/>
      <c r="V5" s="83"/>
      <c r="W5" s="83"/>
      <c r="X5" s="83"/>
      <c r="Y5" s="83"/>
      <c r="Z5" s="79">
        <v>2</v>
      </c>
      <c r="AA5" s="83"/>
      <c r="AB5" s="83"/>
      <c r="AC5" s="79">
        <v>2</v>
      </c>
      <c r="AD5" s="83"/>
      <c r="AE5" s="83"/>
      <c r="AF5" s="79">
        <v>1</v>
      </c>
      <c r="AG5" s="83"/>
      <c r="AH5" s="79">
        <v>1</v>
      </c>
      <c r="AI5" s="77">
        <v>2</v>
      </c>
      <c r="AJ5" s="83"/>
      <c r="AK5" s="83"/>
      <c r="AL5" s="83"/>
      <c r="AM5" s="79">
        <v>3</v>
      </c>
      <c r="AN5" s="84"/>
      <c r="AO5" s="85">
        <f>SUM(P5-X5-AB5-AE5-AH5-AL5)</f>
        <v>39</v>
      </c>
      <c r="AP5" s="86">
        <f>SUM(Q5)</f>
        <v>50</v>
      </c>
      <c r="AQ5" s="86">
        <f>SUM(R5-Z5-AC5-AF5-AI5-AM5)</f>
        <v>27</v>
      </c>
      <c r="AR5" s="87">
        <v>28</v>
      </c>
      <c r="AS5" s="88">
        <f>SUM(AO5:AQ5)</f>
        <v>116</v>
      </c>
      <c r="AT5" s="5" t="s">
        <v>483</v>
      </c>
    </row>
    <row r="6" spans="1:46" s="7" customFormat="1" ht="50.1" customHeight="1" x14ac:dyDescent="0.25">
      <c r="A6" s="89" t="s">
        <v>484</v>
      </c>
      <c r="B6" s="77">
        <v>5</v>
      </c>
      <c r="C6" s="77"/>
      <c r="D6" s="77"/>
      <c r="E6" s="77"/>
      <c r="F6" s="77"/>
      <c r="G6" s="77">
        <v>2</v>
      </c>
      <c r="H6" s="77"/>
      <c r="I6" s="77"/>
      <c r="J6" s="77"/>
      <c r="K6" s="77"/>
      <c r="L6" s="77"/>
      <c r="M6" s="77"/>
      <c r="N6" s="77"/>
      <c r="O6" s="90">
        <f>SUM(B6-G6)</f>
        <v>3</v>
      </c>
      <c r="P6" s="90"/>
      <c r="Q6" s="90"/>
      <c r="R6" s="90"/>
      <c r="S6" s="90"/>
      <c r="T6" s="90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90">
        <v>3</v>
      </c>
      <c r="AO6" s="90"/>
      <c r="AP6" s="90"/>
      <c r="AQ6" s="90"/>
      <c r="AR6" s="91"/>
      <c r="AS6" s="92"/>
      <c r="AT6" s="93"/>
    </row>
    <row r="7" spans="1:46" s="7" customFormat="1" ht="50.1" customHeight="1" x14ac:dyDescent="0.25">
      <c r="A7" s="89" t="s">
        <v>485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0"/>
      <c r="P7" s="90"/>
      <c r="Q7" s="90"/>
      <c r="R7" s="90"/>
      <c r="S7" s="90"/>
      <c r="T7" s="90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90"/>
      <c r="AO7" s="90"/>
      <c r="AP7" s="90"/>
      <c r="AQ7" s="90"/>
      <c r="AR7" s="91"/>
      <c r="AS7" s="92"/>
    </row>
    <row r="8" spans="1:46" ht="50.1" customHeight="1" x14ac:dyDescent="0.25">
      <c r="A8" s="94" t="s">
        <v>480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6"/>
      <c r="AS8" s="96"/>
    </row>
    <row r="9" spans="1:46" x14ac:dyDescent="0.25">
      <c r="AN9" s="98"/>
    </row>
  </sheetData>
  <mergeCells count="16">
    <mergeCell ref="AA1:AC2"/>
    <mergeCell ref="AD1:AF2"/>
    <mergeCell ref="AG1:AJ2"/>
    <mergeCell ref="AK1:AM2"/>
    <mergeCell ref="AN1:AS2"/>
    <mergeCell ref="U1:Z1"/>
    <mergeCell ref="B1:F2"/>
    <mergeCell ref="G1:H2"/>
    <mergeCell ref="I1:M1"/>
    <mergeCell ref="N1:N3"/>
    <mergeCell ref="O1:T2"/>
    <mergeCell ref="J2:K2"/>
    <mergeCell ref="L2:M2"/>
    <mergeCell ref="U2:V2"/>
    <mergeCell ref="W2:X2"/>
    <mergeCell ref="Y2:Z2"/>
  </mergeCells>
  <printOptions horizontalCentered="1" verticalCentered="1"/>
  <pageMargins left="0" right="0" top="0.74803149606299213" bottom="0.74803149606299213" header="0.31496062992125984" footer="0.31496062992125984"/>
  <pageSetup paperSize="8" scale="75" orientation="landscape" r:id="rId1"/>
  <headerFooter>
    <oddHeader>&amp;C&amp;"-,Gras"&amp;22EFFECTIFS INTERNES EN BIO PHARMA - PHARMACIE - IPR
SEMESTRE NOVEMBRE 2024/MAI 2025</oddHeader>
    <oddFooter xml:space="preserve">&amp;LCEBF du 12/09/2024 ARS/FAC PHARMACIE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34"/>
  <sheetViews>
    <sheetView workbookViewId="0">
      <selection activeCell="D20" sqref="D20"/>
    </sheetView>
  </sheetViews>
  <sheetFormatPr baseColWidth="10" defaultRowHeight="15" x14ac:dyDescent="0.25"/>
  <cols>
    <col min="1" max="1" width="15.28515625" bestFit="1" customWidth="1"/>
    <col min="2" max="2" width="19.42578125" bestFit="1" customWidth="1"/>
    <col min="3" max="3" width="16.140625" bestFit="1" customWidth="1"/>
    <col min="4" max="4" width="36.140625" bestFit="1" customWidth="1"/>
    <col min="5" max="5" width="6.85546875" bestFit="1" customWidth="1"/>
    <col min="6" max="6" width="26.85546875" bestFit="1" customWidth="1"/>
    <col min="7" max="7" width="14.7109375" bestFit="1" customWidth="1"/>
    <col min="8" max="8" width="43.140625" bestFit="1" customWidth="1"/>
    <col min="9" max="9" width="40.85546875" bestFit="1" customWidth="1"/>
    <col min="10" max="10" width="20.28515625" bestFit="1" customWidth="1"/>
    <col min="11" max="11" width="16.5703125" bestFit="1" customWidth="1"/>
    <col min="12" max="12" width="21.42578125" bestFit="1" customWidth="1"/>
    <col min="13" max="13" width="40.5703125" bestFit="1" customWidth="1"/>
    <col min="14" max="14" width="26.85546875" bestFit="1" customWidth="1"/>
    <col min="15" max="15" width="24.7109375" bestFit="1" customWidth="1"/>
    <col min="16" max="16" width="22" bestFit="1" customWidth="1"/>
  </cols>
  <sheetData>
    <row r="3" spans="1:16" ht="26.25" x14ac:dyDescent="0.4">
      <c r="D3" s="47" t="s">
        <v>269</v>
      </c>
    </row>
    <row r="7" spans="1:16" s="49" customFormat="1" ht="36.75" customHeight="1" x14ac:dyDescent="0.25">
      <c r="A7" s="48" t="s">
        <v>270</v>
      </c>
      <c r="B7" s="48" t="s">
        <v>271</v>
      </c>
      <c r="C7" s="48" t="s">
        <v>272</v>
      </c>
      <c r="D7" s="48" t="s">
        <v>273</v>
      </c>
      <c r="E7" s="48" t="s">
        <v>274</v>
      </c>
      <c r="F7" s="48" t="s">
        <v>275</v>
      </c>
      <c r="G7" s="48" t="s">
        <v>276</v>
      </c>
      <c r="H7" s="48" t="s">
        <v>277</v>
      </c>
      <c r="I7" s="48" t="s">
        <v>278</v>
      </c>
      <c r="J7" s="48" t="s">
        <v>279</v>
      </c>
      <c r="K7" s="48" t="s">
        <v>280</v>
      </c>
      <c r="L7" s="48" t="s">
        <v>281</v>
      </c>
      <c r="M7" s="48" t="s">
        <v>282</v>
      </c>
      <c r="N7" s="48" t="s">
        <v>283</v>
      </c>
      <c r="O7" s="48" t="s">
        <v>284</v>
      </c>
      <c r="P7" s="48" t="s">
        <v>285</v>
      </c>
    </row>
    <row r="8" spans="1:16" x14ac:dyDescent="0.25">
      <c r="A8" s="22" t="s">
        <v>286</v>
      </c>
      <c r="B8" s="22" t="s">
        <v>287</v>
      </c>
      <c r="C8" s="22" t="s">
        <v>288</v>
      </c>
      <c r="D8" s="22"/>
      <c r="E8" s="22" t="s">
        <v>289</v>
      </c>
      <c r="F8" s="22" t="s">
        <v>290</v>
      </c>
      <c r="G8" s="22" t="s">
        <v>291</v>
      </c>
      <c r="H8" s="22" t="s">
        <v>292</v>
      </c>
      <c r="I8" s="22" t="s">
        <v>1</v>
      </c>
      <c r="J8" s="22" t="s">
        <v>293</v>
      </c>
      <c r="K8" s="22" t="s">
        <v>294</v>
      </c>
      <c r="L8" s="22"/>
      <c r="M8" s="22"/>
      <c r="N8" s="22"/>
      <c r="O8" s="22"/>
      <c r="P8" s="22"/>
    </row>
    <row r="9" spans="1:16" x14ac:dyDescent="0.25">
      <c r="A9" s="22" t="s">
        <v>295</v>
      </c>
      <c r="B9" s="22" t="s">
        <v>296</v>
      </c>
      <c r="C9" s="22" t="s">
        <v>297</v>
      </c>
      <c r="D9" s="22"/>
      <c r="E9" s="22" t="s">
        <v>289</v>
      </c>
      <c r="F9" s="22" t="s">
        <v>290</v>
      </c>
      <c r="G9" s="22" t="s">
        <v>298</v>
      </c>
      <c r="H9" s="22" t="s">
        <v>299</v>
      </c>
      <c r="I9" s="22" t="s">
        <v>13</v>
      </c>
      <c r="J9" s="22" t="s">
        <v>300</v>
      </c>
      <c r="K9" s="22" t="s">
        <v>301</v>
      </c>
      <c r="L9" s="22"/>
      <c r="M9" s="22"/>
      <c r="N9" s="22"/>
      <c r="O9" s="22"/>
      <c r="P9" s="22"/>
    </row>
    <row r="10" spans="1:16" x14ac:dyDescent="0.25">
      <c r="A10" s="22" t="s">
        <v>302</v>
      </c>
      <c r="B10" s="22" t="s">
        <v>303</v>
      </c>
      <c r="C10" s="22" t="s">
        <v>304</v>
      </c>
      <c r="D10" s="22"/>
      <c r="E10" s="22" t="s">
        <v>289</v>
      </c>
      <c r="F10" s="22" t="s">
        <v>290</v>
      </c>
      <c r="G10" s="22" t="s">
        <v>305</v>
      </c>
      <c r="H10" s="22" t="s">
        <v>306</v>
      </c>
      <c r="I10" s="22" t="s">
        <v>307</v>
      </c>
      <c r="J10" s="22" t="s">
        <v>308</v>
      </c>
      <c r="K10" s="22" t="s">
        <v>309</v>
      </c>
      <c r="L10" s="22"/>
      <c r="M10" s="22"/>
      <c r="N10" s="22"/>
      <c r="O10" s="22"/>
      <c r="P10" s="22"/>
    </row>
    <row r="11" spans="1:16" x14ac:dyDescent="0.25">
      <c r="A11" s="22" t="s">
        <v>310</v>
      </c>
      <c r="B11" s="22" t="s">
        <v>311</v>
      </c>
      <c r="C11" s="22" t="s">
        <v>312</v>
      </c>
      <c r="D11" s="22" t="s">
        <v>313</v>
      </c>
      <c r="E11" s="22" t="s">
        <v>289</v>
      </c>
      <c r="F11" s="22" t="s">
        <v>290</v>
      </c>
      <c r="G11" s="22" t="s">
        <v>314</v>
      </c>
      <c r="H11" s="22" t="s">
        <v>315</v>
      </c>
      <c r="I11" s="22" t="s">
        <v>316</v>
      </c>
      <c r="J11" s="22" t="s">
        <v>317</v>
      </c>
      <c r="K11" s="22" t="s">
        <v>318</v>
      </c>
      <c r="L11" s="22"/>
      <c r="M11" s="22"/>
      <c r="N11" s="22"/>
      <c r="O11" s="22"/>
      <c r="P11" s="22"/>
    </row>
    <row r="12" spans="1:16" x14ac:dyDescent="0.25">
      <c r="A12" s="22" t="s">
        <v>319</v>
      </c>
      <c r="B12" s="22" t="s">
        <v>320</v>
      </c>
      <c r="C12" s="22" t="s">
        <v>321</v>
      </c>
      <c r="D12" s="22" t="s">
        <v>322</v>
      </c>
      <c r="E12" s="22" t="s">
        <v>289</v>
      </c>
      <c r="F12" s="22" t="s">
        <v>290</v>
      </c>
      <c r="G12" s="22" t="s">
        <v>314</v>
      </c>
      <c r="H12" s="22" t="s">
        <v>315</v>
      </c>
      <c r="I12" s="22" t="s">
        <v>316</v>
      </c>
      <c r="J12" s="22" t="s">
        <v>317</v>
      </c>
      <c r="K12" s="22" t="s">
        <v>318</v>
      </c>
      <c r="L12" s="22"/>
      <c r="M12" s="22"/>
      <c r="N12" s="22"/>
      <c r="O12" s="22"/>
      <c r="P12" s="22"/>
    </row>
    <row r="13" spans="1:16" x14ac:dyDescent="0.25">
      <c r="A13" s="22" t="s">
        <v>323</v>
      </c>
      <c r="B13" s="22" t="s">
        <v>324</v>
      </c>
      <c r="C13" s="22" t="s">
        <v>325</v>
      </c>
      <c r="D13" s="22"/>
      <c r="E13" s="22" t="s">
        <v>289</v>
      </c>
      <c r="F13" s="22" t="s">
        <v>290</v>
      </c>
      <c r="G13" s="22" t="s">
        <v>326</v>
      </c>
      <c r="H13" s="22" t="s">
        <v>61</v>
      </c>
      <c r="I13" s="22" t="s">
        <v>10</v>
      </c>
      <c r="J13" s="22" t="s">
        <v>327</v>
      </c>
      <c r="K13" s="22" t="s">
        <v>328</v>
      </c>
      <c r="L13" s="22"/>
      <c r="M13" s="22"/>
      <c r="N13" s="22"/>
      <c r="O13" s="22"/>
      <c r="P13" s="22"/>
    </row>
    <row r="14" spans="1:16" s="5" customFormat="1" x14ac:dyDescent="0.25">
      <c r="A14" s="16" t="s">
        <v>329</v>
      </c>
      <c r="B14" s="16" t="s">
        <v>330</v>
      </c>
      <c r="C14" s="16" t="s">
        <v>331</v>
      </c>
      <c r="D14" s="16" t="s">
        <v>332</v>
      </c>
      <c r="E14" s="16" t="s">
        <v>289</v>
      </c>
      <c r="F14" s="16" t="s">
        <v>290</v>
      </c>
      <c r="G14" s="16" t="s">
        <v>333</v>
      </c>
      <c r="H14" s="16" t="s">
        <v>334</v>
      </c>
      <c r="I14" s="16" t="s">
        <v>335</v>
      </c>
      <c r="J14" s="16" t="s">
        <v>336</v>
      </c>
      <c r="K14" s="16" t="s">
        <v>337</v>
      </c>
      <c r="L14" s="16"/>
      <c r="M14" s="16"/>
      <c r="N14" s="16"/>
      <c r="O14" s="16"/>
      <c r="P14" s="16"/>
    </row>
    <row r="15" spans="1:16" x14ac:dyDescent="0.25">
      <c r="A15" s="22" t="s">
        <v>338</v>
      </c>
      <c r="B15" s="22" t="s">
        <v>339</v>
      </c>
      <c r="C15" s="22" t="s">
        <v>340</v>
      </c>
      <c r="D15" s="22"/>
      <c r="E15" s="22" t="s">
        <v>289</v>
      </c>
      <c r="F15" s="22" t="s">
        <v>290</v>
      </c>
      <c r="G15" s="22" t="s">
        <v>341</v>
      </c>
      <c r="H15" s="22" t="s">
        <v>342</v>
      </c>
      <c r="I15" s="22" t="s">
        <v>10</v>
      </c>
      <c r="J15" s="22" t="s">
        <v>343</v>
      </c>
      <c r="K15" s="22" t="s">
        <v>344</v>
      </c>
      <c r="L15" s="22"/>
      <c r="M15" s="22"/>
      <c r="N15" s="22"/>
      <c r="O15" s="22"/>
      <c r="P15" s="22"/>
    </row>
    <row r="16" spans="1:16" x14ac:dyDescent="0.25">
      <c r="A16" s="22" t="s">
        <v>345</v>
      </c>
      <c r="B16" s="22" t="s">
        <v>346</v>
      </c>
      <c r="C16" s="22" t="s">
        <v>347</v>
      </c>
      <c r="D16" s="22"/>
      <c r="E16" s="22" t="s">
        <v>289</v>
      </c>
      <c r="F16" s="22" t="s">
        <v>290</v>
      </c>
      <c r="G16" s="22" t="s">
        <v>348</v>
      </c>
      <c r="H16" s="22" t="s">
        <v>349</v>
      </c>
      <c r="I16" s="22" t="s">
        <v>1</v>
      </c>
      <c r="J16" s="22" t="s">
        <v>350</v>
      </c>
      <c r="K16" s="22" t="s">
        <v>351</v>
      </c>
      <c r="L16" s="22"/>
      <c r="M16" s="22"/>
      <c r="N16" s="22"/>
      <c r="O16" s="22"/>
      <c r="P16" s="22"/>
    </row>
    <row r="17" spans="1:16" x14ac:dyDescent="0.25">
      <c r="A17" s="22" t="s">
        <v>352</v>
      </c>
      <c r="B17" s="22" t="s">
        <v>353</v>
      </c>
      <c r="C17" s="22" t="s">
        <v>354</v>
      </c>
      <c r="D17" s="22"/>
      <c r="E17" s="22" t="s">
        <v>289</v>
      </c>
      <c r="F17" s="22" t="s">
        <v>290</v>
      </c>
      <c r="G17" s="22" t="s">
        <v>355</v>
      </c>
      <c r="H17" s="22" t="s">
        <v>356</v>
      </c>
      <c r="I17" s="22" t="s">
        <v>1</v>
      </c>
      <c r="J17" s="22" t="s">
        <v>357</v>
      </c>
      <c r="K17" s="22" t="s">
        <v>358</v>
      </c>
      <c r="L17" s="22"/>
      <c r="M17" s="22"/>
      <c r="N17" s="22"/>
      <c r="O17" s="22"/>
      <c r="P17" s="22"/>
    </row>
    <row r="18" spans="1:16" x14ac:dyDescent="0.25">
      <c r="A18" s="22" t="s">
        <v>359</v>
      </c>
      <c r="B18" s="22" t="s">
        <v>360</v>
      </c>
      <c r="C18" s="22" t="s">
        <v>361</v>
      </c>
      <c r="D18" s="22"/>
      <c r="E18" s="22" t="s">
        <v>289</v>
      </c>
      <c r="F18" s="22" t="s">
        <v>290</v>
      </c>
      <c r="G18" s="22" t="s">
        <v>362</v>
      </c>
      <c r="H18" s="22" t="s">
        <v>145</v>
      </c>
      <c r="I18" s="22" t="s">
        <v>1</v>
      </c>
      <c r="J18" s="22" t="s">
        <v>363</v>
      </c>
      <c r="K18" s="22" t="s">
        <v>364</v>
      </c>
      <c r="L18" s="22"/>
      <c r="M18" s="22"/>
      <c r="N18" s="22"/>
      <c r="O18" s="22"/>
      <c r="P18" s="22"/>
    </row>
    <row r="19" spans="1:16" x14ac:dyDescent="0.25">
      <c r="A19" s="22" t="s">
        <v>365</v>
      </c>
      <c r="B19" s="22" t="s">
        <v>366</v>
      </c>
      <c r="C19" s="22" t="s">
        <v>288</v>
      </c>
      <c r="D19" s="22"/>
      <c r="E19" s="22" t="s">
        <v>289</v>
      </c>
      <c r="F19" s="22" t="s">
        <v>290</v>
      </c>
      <c r="G19" s="22" t="s">
        <v>367</v>
      </c>
      <c r="H19" s="22" t="s">
        <v>368</v>
      </c>
      <c r="I19" s="22" t="s">
        <v>1</v>
      </c>
      <c r="J19" s="22" t="s">
        <v>369</v>
      </c>
      <c r="K19" s="22" t="s">
        <v>370</v>
      </c>
      <c r="L19" s="22"/>
      <c r="M19" s="22"/>
      <c r="N19" s="22"/>
      <c r="O19" s="22"/>
      <c r="P19" s="22"/>
    </row>
    <row r="20" spans="1:16" x14ac:dyDescent="0.25">
      <c r="A20" s="22" t="s">
        <v>371</v>
      </c>
      <c r="B20" s="22" t="s">
        <v>372</v>
      </c>
      <c r="C20" s="22" t="s">
        <v>373</v>
      </c>
      <c r="D20" s="22"/>
      <c r="E20" s="22" t="s">
        <v>289</v>
      </c>
      <c r="F20" s="22" t="s">
        <v>290</v>
      </c>
      <c r="G20" s="22" t="s">
        <v>341</v>
      </c>
      <c r="H20" s="22" t="s">
        <v>342</v>
      </c>
      <c r="I20" s="22" t="s">
        <v>10</v>
      </c>
      <c r="J20" s="22" t="s">
        <v>343</v>
      </c>
      <c r="K20" s="22" t="s">
        <v>344</v>
      </c>
      <c r="L20" s="22"/>
      <c r="M20" s="22"/>
      <c r="N20" s="22"/>
      <c r="O20" s="22"/>
      <c r="P20" s="22"/>
    </row>
    <row r="21" spans="1:16" x14ac:dyDescent="0.25">
      <c r="A21" s="22" t="s">
        <v>374</v>
      </c>
      <c r="B21" s="22" t="s">
        <v>375</v>
      </c>
      <c r="C21" s="22" t="s">
        <v>376</v>
      </c>
      <c r="D21" s="22"/>
      <c r="E21" s="22" t="s">
        <v>289</v>
      </c>
      <c r="F21" s="22" t="s">
        <v>290</v>
      </c>
      <c r="G21" s="22" t="s">
        <v>355</v>
      </c>
      <c r="H21" s="22" t="s">
        <v>356</v>
      </c>
      <c r="I21" s="22" t="s">
        <v>1</v>
      </c>
      <c r="J21" s="22" t="s">
        <v>357</v>
      </c>
      <c r="K21" s="22" t="s">
        <v>358</v>
      </c>
      <c r="L21" s="22"/>
      <c r="M21" s="22"/>
      <c r="N21" s="22"/>
      <c r="O21" s="22"/>
      <c r="P21" s="22"/>
    </row>
    <row r="22" spans="1:16" x14ac:dyDescent="0.25">
      <c r="A22" s="22" t="s">
        <v>377</v>
      </c>
      <c r="B22" s="22" t="s">
        <v>378</v>
      </c>
      <c r="C22" s="22" t="s">
        <v>379</v>
      </c>
      <c r="D22" s="22"/>
      <c r="E22" s="22" t="s">
        <v>289</v>
      </c>
      <c r="F22" s="22" t="s">
        <v>290</v>
      </c>
      <c r="G22" s="22" t="s">
        <v>348</v>
      </c>
      <c r="H22" s="22" t="s">
        <v>349</v>
      </c>
      <c r="I22" s="22" t="s">
        <v>1</v>
      </c>
      <c r="J22" s="22" t="s">
        <v>350</v>
      </c>
      <c r="K22" s="22" t="s">
        <v>351</v>
      </c>
      <c r="L22" s="22"/>
      <c r="M22" s="22"/>
      <c r="N22" s="22"/>
      <c r="O22" s="22"/>
      <c r="P22" s="22"/>
    </row>
    <row r="23" spans="1:16" x14ac:dyDescent="0.25">
      <c r="A23" s="22" t="s">
        <v>380</v>
      </c>
      <c r="B23" s="22" t="s">
        <v>381</v>
      </c>
      <c r="C23" s="22" t="s">
        <v>382</v>
      </c>
      <c r="D23" s="22"/>
      <c r="E23" s="22" t="s">
        <v>383</v>
      </c>
      <c r="F23" s="22" t="s">
        <v>290</v>
      </c>
      <c r="G23" s="22" t="s">
        <v>384</v>
      </c>
      <c r="H23" s="22" t="s">
        <v>334</v>
      </c>
      <c r="I23" s="22" t="s">
        <v>385</v>
      </c>
      <c r="J23" s="22" t="s">
        <v>386</v>
      </c>
      <c r="K23" s="22" t="s">
        <v>387</v>
      </c>
      <c r="L23" s="22"/>
      <c r="M23" s="22"/>
      <c r="N23" s="22"/>
      <c r="O23" s="22"/>
      <c r="P23" s="22"/>
    </row>
    <row r="24" spans="1:16" x14ac:dyDescent="0.25">
      <c r="A24" s="22" t="s">
        <v>388</v>
      </c>
      <c r="B24" s="22" t="s">
        <v>389</v>
      </c>
      <c r="C24" s="22" t="s">
        <v>390</v>
      </c>
      <c r="D24" s="22"/>
      <c r="E24" s="22" t="s">
        <v>289</v>
      </c>
      <c r="F24" s="22" t="s">
        <v>290</v>
      </c>
      <c r="G24" s="22" t="s">
        <v>391</v>
      </c>
      <c r="H24" s="22" t="s">
        <v>392</v>
      </c>
      <c r="I24" s="22" t="s">
        <v>393</v>
      </c>
      <c r="J24" s="22" t="s">
        <v>394</v>
      </c>
      <c r="K24" s="22" t="s">
        <v>395</v>
      </c>
      <c r="L24" s="22"/>
      <c r="M24" s="22"/>
      <c r="N24" s="22"/>
      <c r="O24" s="22"/>
      <c r="P24" s="22"/>
    </row>
    <row r="25" spans="1:16" ht="15.75" x14ac:dyDescent="0.25">
      <c r="A25" s="50" t="s">
        <v>396</v>
      </c>
      <c r="B25" s="50" t="s">
        <v>397</v>
      </c>
      <c r="C25" s="50" t="s">
        <v>398</v>
      </c>
      <c r="D25" s="50" t="s">
        <v>399</v>
      </c>
      <c r="E25" s="50" t="s">
        <v>289</v>
      </c>
      <c r="F25" s="50" t="s">
        <v>290</v>
      </c>
      <c r="G25" s="50" t="s">
        <v>400</v>
      </c>
      <c r="H25" s="50" t="s">
        <v>401</v>
      </c>
      <c r="I25" s="50" t="s">
        <v>402</v>
      </c>
      <c r="J25" s="50" t="s">
        <v>403</v>
      </c>
      <c r="K25" s="50" t="s">
        <v>309</v>
      </c>
      <c r="L25" s="50"/>
      <c r="M25" s="50"/>
      <c r="N25" s="50"/>
      <c r="O25" s="50"/>
      <c r="P25" s="50"/>
    </row>
    <row r="26" spans="1:16" x14ac:dyDescent="0.25">
      <c r="A26" s="22" t="s">
        <v>404</v>
      </c>
      <c r="B26" s="22" t="s">
        <v>405</v>
      </c>
      <c r="C26" s="22" t="s">
        <v>406</v>
      </c>
      <c r="D26" s="22"/>
      <c r="E26" s="22" t="s">
        <v>289</v>
      </c>
      <c r="F26" s="22" t="s">
        <v>290</v>
      </c>
      <c r="G26" s="22" t="s">
        <v>407</v>
      </c>
      <c r="H26" s="22" t="s">
        <v>408</v>
      </c>
      <c r="I26" s="22" t="s">
        <v>1</v>
      </c>
      <c r="J26" s="22" t="s">
        <v>409</v>
      </c>
      <c r="K26" s="22" t="s">
        <v>410</v>
      </c>
      <c r="L26" s="22"/>
      <c r="M26" s="22"/>
      <c r="N26" s="22"/>
      <c r="O26" s="22"/>
      <c r="P26" s="22"/>
    </row>
    <row r="27" spans="1:16" x14ac:dyDescent="0.25">
      <c r="A27" s="22" t="s">
        <v>411</v>
      </c>
      <c r="B27" s="22" t="s">
        <v>412</v>
      </c>
      <c r="C27" s="22" t="s">
        <v>413</v>
      </c>
      <c r="D27" s="22"/>
      <c r="E27" s="22" t="s">
        <v>289</v>
      </c>
      <c r="F27" s="22" t="s">
        <v>290</v>
      </c>
      <c r="G27" s="22" t="s">
        <v>362</v>
      </c>
      <c r="H27" s="22" t="s">
        <v>145</v>
      </c>
      <c r="I27" s="22" t="s">
        <v>1</v>
      </c>
      <c r="J27" s="22" t="s">
        <v>363</v>
      </c>
      <c r="K27" s="22" t="s">
        <v>364</v>
      </c>
      <c r="L27" s="22"/>
      <c r="M27" s="22"/>
      <c r="N27" s="22"/>
      <c r="O27" s="22"/>
      <c r="P27" s="22"/>
    </row>
    <row r="28" spans="1:16" x14ac:dyDescent="0.25">
      <c r="A28" s="22" t="s">
        <v>414</v>
      </c>
      <c r="B28" s="22" t="s">
        <v>415</v>
      </c>
      <c r="C28" s="22" t="s">
        <v>416</v>
      </c>
      <c r="D28" s="22"/>
      <c r="E28" s="22" t="s">
        <v>289</v>
      </c>
      <c r="F28" s="22" t="s">
        <v>290</v>
      </c>
      <c r="G28" s="22" t="s">
        <v>362</v>
      </c>
      <c r="H28" s="22" t="s">
        <v>145</v>
      </c>
      <c r="I28" s="22" t="s">
        <v>1</v>
      </c>
      <c r="J28" s="22" t="s">
        <v>363</v>
      </c>
      <c r="K28" s="22" t="s">
        <v>364</v>
      </c>
      <c r="L28" s="22"/>
      <c r="M28" s="22"/>
      <c r="N28" s="22"/>
      <c r="O28" s="22"/>
      <c r="P28" s="22"/>
    </row>
    <row r="29" spans="1:16" x14ac:dyDescent="0.25">
      <c r="A29" s="22" t="s">
        <v>417</v>
      </c>
      <c r="B29" s="22" t="s">
        <v>418</v>
      </c>
      <c r="C29" s="22" t="s">
        <v>419</v>
      </c>
      <c r="D29" s="22"/>
      <c r="E29" s="22" t="s">
        <v>289</v>
      </c>
      <c r="F29" s="22" t="s">
        <v>290</v>
      </c>
      <c r="G29" s="22" t="s">
        <v>391</v>
      </c>
      <c r="H29" s="22" t="s">
        <v>392</v>
      </c>
      <c r="I29" s="22" t="s">
        <v>393</v>
      </c>
      <c r="J29" s="22" t="s">
        <v>394</v>
      </c>
      <c r="K29" s="22" t="s">
        <v>395</v>
      </c>
      <c r="L29" s="22"/>
      <c r="M29" s="22"/>
      <c r="N29" s="22"/>
      <c r="O29" s="22"/>
      <c r="P29" s="22"/>
    </row>
    <row r="30" spans="1:16" x14ac:dyDescent="0.25">
      <c r="A30" s="22" t="s">
        <v>420</v>
      </c>
      <c r="B30" s="22" t="s">
        <v>421</v>
      </c>
      <c r="C30" s="22" t="s">
        <v>422</v>
      </c>
      <c r="D30" s="22" t="s">
        <v>423</v>
      </c>
      <c r="E30" s="22" t="s">
        <v>289</v>
      </c>
      <c r="F30" s="22" t="s">
        <v>290</v>
      </c>
      <c r="G30" s="22" t="s">
        <v>424</v>
      </c>
      <c r="H30" s="22" t="s">
        <v>47</v>
      </c>
      <c r="I30" s="22" t="s">
        <v>425</v>
      </c>
      <c r="J30" s="22" t="s">
        <v>426</v>
      </c>
      <c r="K30" s="22" t="s">
        <v>427</v>
      </c>
      <c r="L30" s="22" t="s">
        <v>428</v>
      </c>
      <c r="M30" s="22" t="s">
        <v>429</v>
      </c>
      <c r="N30" s="22" t="s">
        <v>430</v>
      </c>
      <c r="O30" s="22" t="s">
        <v>431</v>
      </c>
      <c r="P30" s="22" t="s">
        <v>432</v>
      </c>
    </row>
    <row r="31" spans="1:16" x14ac:dyDescent="0.25">
      <c r="A31" s="22" t="s">
        <v>433</v>
      </c>
      <c r="B31" s="22" t="s">
        <v>434</v>
      </c>
      <c r="C31" s="22" t="s">
        <v>435</v>
      </c>
      <c r="D31" s="22"/>
      <c r="E31" s="22" t="s">
        <v>289</v>
      </c>
      <c r="F31" s="22" t="s">
        <v>290</v>
      </c>
      <c r="G31" s="22" t="s">
        <v>436</v>
      </c>
      <c r="H31" s="22" t="s">
        <v>437</v>
      </c>
      <c r="I31" s="22" t="s">
        <v>1</v>
      </c>
      <c r="J31" s="22" t="s">
        <v>438</v>
      </c>
      <c r="K31" s="22" t="s">
        <v>439</v>
      </c>
      <c r="L31" s="22"/>
      <c r="M31" s="22"/>
      <c r="N31" s="22"/>
      <c r="O31" s="22"/>
      <c r="P31" s="22"/>
    </row>
    <row r="32" spans="1:16" x14ac:dyDescent="0.25">
      <c r="A32" s="22" t="s">
        <v>440</v>
      </c>
      <c r="B32" s="22" t="s">
        <v>441</v>
      </c>
      <c r="C32" s="22" t="s">
        <v>442</v>
      </c>
      <c r="D32" s="22"/>
      <c r="E32" s="22" t="s">
        <v>289</v>
      </c>
      <c r="F32" s="22" t="s">
        <v>290</v>
      </c>
      <c r="G32" s="22" t="s">
        <v>367</v>
      </c>
      <c r="H32" s="22" t="s">
        <v>368</v>
      </c>
      <c r="I32" s="22" t="s">
        <v>1</v>
      </c>
      <c r="J32" s="22" t="s">
        <v>369</v>
      </c>
      <c r="K32" s="22" t="s">
        <v>370</v>
      </c>
      <c r="L32" s="22"/>
      <c r="M32" s="22"/>
      <c r="N32" s="22"/>
      <c r="O32" s="22"/>
      <c r="P32" s="22"/>
    </row>
    <row r="33" spans="1:16" x14ac:dyDescent="0.25">
      <c r="A33" s="22" t="s">
        <v>443</v>
      </c>
      <c r="B33" s="22" t="s">
        <v>444</v>
      </c>
      <c r="C33" s="22" t="s">
        <v>445</v>
      </c>
      <c r="D33" s="22"/>
      <c r="E33" s="22" t="s">
        <v>289</v>
      </c>
      <c r="F33" s="22" t="s">
        <v>290</v>
      </c>
      <c r="G33" s="22" t="s">
        <v>446</v>
      </c>
      <c r="H33" s="22" t="s">
        <v>447</v>
      </c>
      <c r="I33" s="22" t="s">
        <v>448</v>
      </c>
      <c r="J33" s="22" t="s">
        <v>426</v>
      </c>
      <c r="K33" s="22" t="s">
        <v>449</v>
      </c>
      <c r="L33" s="22"/>
      <c r="M33" s="22"/>
      <c r="N33" s="22"/>
      <c r="O33" s="22"/>
      <c r="P33" s="22"/>
    </row>
    <row r="34" spans="1:16" x14ac:dyDescent="0.25">
      <c r="A34" s="22" t="s">
        <v>450</v>
      </c>
      <c r="B34" s="22" t="s">
        <v>451</v>
      </c>
      <c r="C34" s="22" t="s">
        <v>452</v>
      </c>
      <c r="D34" s="22"/>
      <c r="E34" s="22" t="s">
        <v>289</v>
      </c>
      <c r="F34" s="22" t="s">
        <v>290</v>
      </c>
      <c r="G34" s="22" t="s">
        <v>453</v>
      </c>
      <c r="H34" s="22" t="s">
        <v>454</v>
      </c>
      <c r="I34" s="22" t="s">
        <v>10</v>
      </c>
      <c r="J34" s="22" t="s">
        <v>455</v>
      </c>
      <c r="K34" s="22" t="s">
        <v>456</v>
      </c>
      <c r="L34" s="22"/>
      <c r="M34" s="22"/>
      <c r="N34" s="22"/>
      <c r="O34" s="22"/>
      <c r="P34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AFFECTATIONS</vt:lpstr>
      <vt:lpstr>TABLEAU CEBF</vt:lpstr>
      <vt:lpstr>AFFECTATION DJ 1er TOUR</vt:lpstr>
      <vt:lpstr>AFFECTATIONS!Impression_des_titres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cp:lastPrinted>2024-09-24T07:52:33Z</cp:lastPrinted>
  <dcterms:created xsi:type="dcterms:W3CDTF">2022-09-23T05:58:42Z</dcterms:created>
  <dcterms:modified xsi:type="dcterms:W3CDTF">2024-10-24T13:30:11Z</dcterms:modified>
</cp:coreProperties>
</file>