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NOV 2024\PHARMACIE HOSP\R3C\COMMISSION REPARTITION POSTES R3C 20 SEPT 2024\"/>
    </mc:Choice>
  </mc:AlternateContent>
  <bookViews>
    <workbookView xWindow="0" yWindow="0" windowWidth="20490" windowHeight="6120"/>
  </bookViews>
  <sheets>
    <sheet name="TABL REPARTITION POSTES" sheetId="1" r:id="rId1"/>
    <sheet name="TABLEAU CEBF" sheetId="3" state="hidden" r:id="rId2"/>
    <sheet name="AFFECTATION DJ 1er TOUR" sheetId="2" state="hidden" r:id="rId3"/>
  </sheets>
  <definedNames>
    <definedName name="_xlnm._FilterDatabase" localSheetId="0" hidden="1">'TABL REPARTITION POSTES'!$A$2:$M$118</definedName>
    <definedName name="_xlnm.Print_Titles" localSheetId="0">'TABL REPARTITION POSTES'!$2:$3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5" i="1"/>
  <c r="O6" i="3" l="1"/>
  <c r="AP5" i="3"/>
  <c r="S5" i="3"/>
  <c r="R5" i="3"/>
  <c r="AQ5" i="3" s="1"/>
  <c r="P5" i="3"/>
  <c r="AO5" i="3" s="1"/>
  <c r="AS5" i="3" l="1"/>
  <c r="T5" i="3"/>
  <c r="M118" i="1" l="1"/>
  <c r="AB118" i="1"/>
  <c r="AA118" i="1"/>
  <c r="Z118" i="1"/>
  <c r="Y118" i="1"/>
  <c r="X118" i="1"/>
  <c r="W118" i="1"/>
  <c r="T118" i="1"/>
  <c r="S118" i="1"/>
  <c r="R118" i="1"/>
  <c r="Q118" i="1"/>
  <c r="P118" i="1"/>
  <c r="O118" i="1"/>
  <c r="U118" i="1"/>
  <c r="K118" i="1" l="1"/>
  <c r="J118" i="1" l="1"/>
  <c r="H118" i="1" l="1"/>
</calcChain>
</file>

<file path=xl/comments1.xml><?xml version="1.0" encoding="utf-8"?>
<comments xmlns="http://schemas.openxmlformats.org/spreadsheetml/2006/main">
  <authors>
    <author>LINGUEGLIA, Nathalie (ARS-PACA/DPRS/DRHS)</author>
  </authors>
  <commentList>
    <comment ref="K5" authorId="0" shapeId="0">
      <text>
        <r>
          <rPr>
            <b/>
            <sz val="11"/>
            <color indexed="81"/>
            <rFont val="Tahoma"/>
            <family val="2"/>
          </rPr>
          <t>poste couplé CHITS TOULON DR ALESSANDRA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3" authorId="0" shapeId="0">
      <text>
        <r>
          <rPr>
            <b/>
            <sz val="11"/>
            <color indexed="81"/>
            <rFont val="Tahoma"/>
            <family val="2"/>
          </rPr>
          <t>couplé OMEDIT PACA CORSE DR HONORE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K61" authorId="0" shapeId="0">
      <text>
        <r>
          <rPr>
            <sz val="12"/>
            <color indexed="81"/>
            <rFont val="Tahoma"/>
            <family val="2"/>
          </rPr>
          <t xml:space="preserve">POSTE DECALE MAI 2025
</t>
        </r>
      </text>
    </comment>
    <comment ref="K83" authorId="0" shapeId="0">
      <text>
        <r>
          <rPr>
            <sz val="11"/>
            <color indexed="81"/>
            <rFont val="Tahoma"/>
            <family val="2"/>
          </rPr>
          <t>DUREE 6 MOIS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0" authorId="0" shapeId="0">
      <text>
        <r>
          <rPr>
            <b/>
            <sz val="9"/>
            <color indexed="81"/>
            <rFont val="Tahoma"/>
            <charset val="1"/>
          </rPr>
          <t>BOUSBIH non thésé reste en P2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03" authorId="0" shapeId="0">
      <text>
        <r>
          <rPr>
            <sz val="12"/>
            <color indexed="81"/>
            <rFont val="Tahoma"/>
            <family val="2"/>
          </rPr>
          <t>EN ATTENTE RESULTATS 2ème TOUR décalé en Mai 2025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LINGUEGLIA, Nathalie (ARS-PACA/DPRS/DRHS)</author>
  </authors>
  <commentList>
    <comment ref="D5" authorId="0" shapeId="0">
      <text>
        <r>
          <rPr>
            <sz val="9"/>
            <color indexed="81"/>
            <rFont val="Tahoma"/>
          </rPr>
          <t xml:space="preserve">en attente liste CNG
</t>
        </r>
      </text>
    </comment>
    <comment ref="Z5" authorId="0" shapeId="0">
      <text>
        <r>
          <rPr>
            <b/>
            <sz val="9"/>
            <color indexed="81"/>
            <rFont val="Tahoma"/>
            <family val="2"/>
          </rPr>
          <t>RAGUIN ET RAINGEARD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5" authorId="0" shapeId="0">
      <text>
        <r>
          <rPr>
            <sz val="9"/>
            <color indexed="81"/>
            <rFont val="Tahoma"/>
            <charset val="1"/>
          </rPr>
          <t xml:space="preserve">BARBIER/BEN MECHICH
</t>
        </r>
      </text>
    </comment>
    <comment ref="AF5" authorId="0" shapeId="0">
      <text>
        <r>
          <rPr>
            <b/>
            <sz val="9"/>
            <color indexed="81"/>
            <rFont val="Tahoma"/>
            <charset val="1"/>
          </rPr>
          <t>DIARRA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H5" authorId="0" shapeId="0">
      <text>
        <r>
          <rPr>
            <b/>
            <sz val="9"/>
            <color indexed="81"/>
            <rFont val="Tahoma"/>
            <family val="2"/>
          </rPr>
          <t>PAROLA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5" authorId="0" shapeId="0">
      <text>
        <r>
          <rPr>
            <b/>
            <sz val="9"/>
            <color indexed="81"/>
            <rFont val="Tahoma"/>
            <family val="2"/>
          </rPr>
          <t xml:space="preserve">LEDAINE/ALGOUD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5" authorId="0" shapeId="0">
      <text>
        <r>
          <rPr>
            <sz val="9"/>
            <color indexed="81"/>
            <rFont val="Tahoma"/>
            <family val="2"/>
          </rPr>
          <t xml:space="preserve">BEN SACI, CHARIOT, HONORE
</t>
        </r>
      </text>
    </comment>
  </commentList>
</comments>
</file>

<file path=xl/sharedStrings.xml><?xml version="1.0" encoding="utf-8"?>
<sst xmlns="http://schemas.openxmlformats.org/spreadsheetml/2006/main" count="1003" uniqueCount="585">
  <si>
    <t>Institut Sainte Catherine</t>
  </si>
  <si>
    <t>PHARMACIE</t>
  </si>
  <si>
    <t>Institut Paoli Calmettes - PUI -</t>
  </si>
  <si>
    <t>Dr E.FOUGEREAU</t>
  </si>
  <si>
    <t>J.CICCOLINI</t>
  </si>
  <si>
    <t>Centre Hospitalier de Cannes</t>
  </si>
  <si>
    <t>CENTRE ANTOINE LACASSAGNE NICE</t>
  </si>
  <si>
    <t>CENTRE HOSPITALIER GENERAL LA MISERICORDE AJACCIO</t>
  </si>
  <si>
    <t>CENTRE HOSPITALIER DU PAYS D'APT</t>
  </si>
  <si>
    <t>HOPITAL PRIVE ARNAULT TZANCK MOUGINS SOPHIA ANTIPOLIS NICE</t>
  </si>
  <si>
    <t>PHARMACIE A USAGE INTERIEUR</t>
  </si>
  <si>
    <t>CENTRE HOSPITALIER AUBAGNE</t>
  </si>
  <si>
    <t>DUMAZER CAROLINE</t>
  </si>
  <si>
    <t>POLE PHARMACIE STERILISATION</t>
  </si>
  <si>
    <t>CENTRE HOSPITALIER BRIANÇON</t>
  </si>
  <si>
    <t>PHARMACIE-STERILISATION CENTRALE</t>
  </si>
  <si>
    <t>GUIGUES VALERIE</t>
  </si>
  <si>
    <t>CENTRE HOSPTITALIER DE CARPENTRAS</t>
  </si>
  <si>
    <t>BEJAOUI Nizard</t>
  </si>
  <si>
    <t>CENTRE HOSPITALIER DIGNES-LES-BAINS</t>
  </si>
  <si>
    <t>PHILIPPE GUILLAUME</t>
  </si>
  <si>
    <t>CENTRE HOSPITALIER INTERCOMMUNAL FREJUS SAINT-RAPHAEL</t>
  </si>
  <si>
    <t>CENTRE HOSPITALIER HYERES</t>
  </si>
  <si>
    <t>SERVICE PHARMACIE</t>
  </si>
  <si>
    <t>CENTRE HOSPITALIER MANOSQUE</t>
  </si>
  <si>
    <t>OLLIVIER VALERIE - GALLIANO SYLVIE</t>
  </si>
  <si>
    <t>HOPITAL DU PAYS SALONAIS</t>
  </si>
  <si>
    <t>MAGDELAINE COUPUT AUDE</t>
  </si>
  <si>
    <t>PHARMACIE - STERILISATION</t>
  </si>
  <si>
    <t>HOPITAL SAINT JOSEPH MARSEILLE</t>
  </si>
  <si>
    <t>LEGROS MARIE-HELENE</t>
  </si>
  <si>
    <t>CENTRE HOSPITALIER SAINTE MARIE NICE</t>
  </si>
  <si>
    <t>VIGIER CAROLINE</t>
  </si>
  <si>
    <t>CENTRE HOSPITALIER INTERCOMMUNAL TOULON LA SEYNE-SUR-MER</t>
  </si>
  <si>
    <t>ALESSANDRA CHRISTINE</t>
  </si>
  <si>
    <t>PHARMACIE A USAGE INTERIEUR HOPITAL SAINTE MUSSE</t>
  </si>
  <si>
    <t>CLINIQUE DU CAP D'OR - LA-SEYNE-SUR-MER</t>
  </si>
  <si>
    <t>ALLEMAN SOPHIE</t>
  </si>
  <si>
    <t>HIA LAVERAN MARSEILLE</t>
  </si>
  <si>
    <t>HOPITAL EUROPEEN</t>
  </si>
  <si>
    <t>COQUET EMILIE</t>
  </si>
  <si>
    <t>HOPITAL PRIVE LA CASAMANCE</t>
  </si>
  <si>
    <t>CENTRE HOSPITALIER BASTIA</t>
  </si>
  <si>
    <t>GUET FLAVIE</t>
  </si>
  <si>
    <t>PHARMACIE : Pharmacie clinique Technologies pharmaceutiques hospitalières - Contrôles</t>
  </si>
  <si>
    <t>ARS CORSE</t>
  </si>
  <si>
    <t>HONORE STEPHANE</t>
  </si>
  <si>
    <t>ARS PACA</t>
  </si>
  <si>
    <t>PEILLARD LAURENT</t>
  </si>
  <si>
    <t>PHARMACIE ET BIOLOGIE</t>
  </si>
  <si>
    <t>CENTRE MEDICAL CHANT'OURS BRIANÇON</t>
  </si>
  <si>
    <t>PELLETIER SOPHIE</t>
  </si>
  <si>
    <t>CENTRE HOSPITALIER JOSEPH IMBERT ARLES</t>
  </si>
  <si>
    <t>LESSELINGUE FREDERIC</t>
  </si>
  <si>
    <t>CENTRE HOSPITALIER GRASSE</t>
  </si>
  <si>
    <t>WERESZCZYNSKI NICOLAS</t>
  </si>
  <si>
    <t>CENTRE HOSPITALIER INTERCOMMUNAL ALPES DU SUD</t>
  </si>
  <si>
    <t>CONSTANS JOEL</t>
  </si>
  <si>
    <t>DIRECTION REGIONALE DU SERVICE MEDICAL PACA CORSE - ASSURANCE MALADIE - SECURITE SOCIALE</t>
  </si>
  <si>
    <t>CENTRE HOSPITALIER INTERCOMMUNAL AIX-PERTUIS</t>
  </si>
  <si>
    <t>CHAUDOREILLE MARIE-MADELEINE</t>
  </si>
  <si>
    <t>CENTRE HOSPITALIER AVIGNON</t>
  </si>
  <si>
    <t>CENTRE HOSPITALIER BUECH DURANCE</t>
  </si>
  <si>
    <t>HARDY SEBASTIEN</t>
  </si>
  <si>
    <t>HOPITAL PASTEUR NICE</t>
  </si>
  <si>
    <t>CHAMOREY</t>
  </si>
  <si>
    <t>STERILISATION HOSPITALIERE</t>
  </si>
  <si>
    <t>COLLOMP REMY</t>
  </si>
  <si>
    <t>Pôle Pharmacie - Stérilisation</t>
  </si>
  <si>
    <t>DRICI MILOU-DANIEL</t>
  </si>
  <si>
    <t>CENTRE REGIONAL DE PHARMACOVIGILANCE</t>
  </si>
  <si>
    <t>VINCENTELLI MARIE-BENEDICTE</t>
  </si>
  <si>
    <t>CENTRE HOSPITALIER ANTIBES- JUAN-LES-PINS</t>
  </si>
  <si>
    <t>VERRIERE BENJAMIN</t>
  </si>
  <si>
    <t>CENTRE HOSPITALIER DE CASTELLUCCIO</t>
  </si>
  <si>
    <t>ORABONA CICHERRI MARIE-VICTORIA</t>
  </si>
  <si>
    <t>CENTRE HOSPITALIER HENRI PIERREFEU</t>
  </si>
  <si>
    <t>CENTRE HOSPITALIER EMBRUN</t>
  </si>
  <si>
    <t>CENTRE HOSPITALIER MONTPERRIN AIX-EN-PROVENCE</t>
  </si>
  <si>
    <t>BERLAUD VERONIQUE</t>
  </si>
  <si>
    <t>PHARMACIE - LABORATOIRE</t>
  </si>
  <si>
    <t>CENTRE HOSPITALIER MONTFAVET AVIGNON</t>
  </si>
  <si>
    <t>SALAUN PASCALINE</t>
  </si>
  <si>
    <t>RONFLE ELEONORE</t>
  </si>
  <si>
    <t>CENTRE HOSPTILIER PRIVE CLAIRVAL</t>
  </si>
  <si>
    <t>CENTRE HOSPITALIER MARTIGUES</t>
  </si>
  <si>
    <t>MARTINEZ SYLVIE</t>
  </si>
  <si>
    <t>PHARMACIE-STERILISATION</t>
  </si>
  <si>
    <t>HOPITAL DE LA CONCEPTION MARSEILLE</t>
  </si>
  <si>
    <t>DARQUE ALBERT</t>
  </si>
  <si>
    <t>RETROCESSION</t>
  </si>
  <si>
    <t>DURAND Anne</t>
  </si>
  <si>
    <t>SERVICE CENTRAL DES OPERATIONS PHARMACEUTIQUES</t>
  </si>
  <si>
    <t>PERRIN-GENSOLLEN SOPHIE</t>
  </si>
  <si>
    <t>SERVICE CENTRAL DE LA QUALITE ET DE L'INFORMATION PHARMACEUTIQUE</t>
  </si>
  <si>
    <t>HOPITAL DE LA TIMONE ADULTES MARSEILLE</t>
  </si>
  <si>
    <t>BLIN OLIVIER</t>
  </si>
  <si>
    <t>PHARMACOLOGIE CLINIQUE ET PHARMACOVIGILANCE</t>
  </si>
  <si>
    <t>GUILLET BENJAMIN</t>
  </si>
  <si>
    <t>RADIO-PHARMACIE</t>
  </si>
  <si>
    <t>LABORATOIRE DE PHARMACOCINETIQUE ET TOXICOLOGIE</t>
  </si>
  <si>
    <t>TEHHANI BADR EDDINE</t>
  </si>
  <si>
    <t>STERILISATION CENTRALE</t>
  </si>
  <si>
    <t>HOPITAL DE LA TIMONE MARSEILLE</t>
  </si>
  <si>
    <t>CHARREL REMI</t>
  </si>
  <si>
    <t>BERTAULT-PERES PIERRE</t>
  </si>
  <si>
    <t>PHARMACIE / PHARMACOLOGIE TOXICOLOGIE</t>
  </si>
  <si>
    <t>GAUTHIER-VILLANO LAURENCE</t>
  </si>
  <si>
    <t>ONCO-PHARMACIE</t>
  </si>
  <si>
    <t>HOPITAL NORD MARSEILLE</t>
  </si>
  <si>
    <t>HOPITAL SAINTE MARGUERITE MARSEILLE</t>
  </si>
  <si>
    <t>SIMON NICOLAS</t>
  </si>
  <si>
    <t>CENTRE ANTI-POISON</t>
  </si>
  <si>
    <t>CENTRE HOSPITALIER EDOUARD TOULOUSE MARSEILLE</t>
  </si>
  <si>
    <t>HONORE STEPHANIE</t>
  </si>
  <si>
    <t>HIA SAINTE ANNE TOULON</t>
  </si>
  <si>
    <t>PHARMACIE HOSPITALIERE</t>
  </si>
  <si>
    <t>DIAVERUM PROVENCE MARSEILLE</t>
  </si>
  <si>
    <t>Dr C.BORONAD</t>
  </si>
  <si>
    <t>HORS DOMAINE P1</t>
  </si>
  <si>
    <t>HORS DOMAINE/DSPS P2</t>
  </si>
  <si>
    <t>HORS DOMAINE P1/P2</t>
  </si>
  <si>
    <t>P1 Pharmacie clinique - Prise en charge thérapeutique du patient</t>
  </si>
  <si>
    <t xml:space="preserve">PHG P1/P2 : Pharmacie clinique - Prise en charge thérapeutique du patient ; Technologies pharmaceutiques hospitalières - Contrôles ; Dispositifs médicaux - Stérilisation - Hygiène hospitalière </t>
  </si>
  <si>
    <t>PELI GAELLE</t>
  </si>
  <si>
    <t>CENTRE HOSPITALIER INTERCOMMUNAL DE BRIGNOLES - LE LUC EN PROVENCE</t>
  </si>
  <si>
    <r>
      <rPr>
        <b/>
        <sz val="12"/>
        <rFont val="Times New Roman"/>
        <family val="1"/>
      </rPr>
      <t>PHG P1/P2</t>
    </r>
    <r>
      <rPr>
        <sz val="12"/>
        <rFont val="Times New Roman"/>
        <family val="1"/>
      </rPr>
      <t xml:space="preserve"> : Pharmacie clinique - Prise en charge thérapeutique du patient ; Dispositifs médicaux - Stérilisation - Hygiène hospitalière </t>
    </r>
  </si>
  <si>
    <t xml:space="preserve">CARBONNE PATRICE </t>
  </si>
  <si>
    <r>
      <rPr>
        <b/>
        <sz val="12"/>
        <rFont val="Times New Roman"/>
        <family val="1"/>
      </rPr>
      <t>PHG P2</t>
    </r>
    <r>
      <rPr>
        <sz val="12"/>
        <rFont val="Times New Roman"/>
        <family val="1"/>
      </rPr>
      <t xml:space="preserve"> : Pharmacie clinique - Prise en charge thérapeutique du patient ; Technologies pharmaceutiques hospitalières - Contrôles ; Dispositifs médicaux - Stérilisation - Hygiène hospitalière ; Hors domaine ; </t>
    </r>
    <r>
      <rPr>
        <b/>
        <sz val="12"/>
        <rFont val="Times New Roman"/>
        <family val="1"/>
      </rPr>
      <t>RPH</t>
    </r>
  </si>
  <si>
    <r>
      <rPr>
        <b/>
        <sz val="12"/>
        <rFont val="Times New Roman"/>
        <family val="1"/>
      </rPr>
      <t>PHG P1</t>
    </r>
    <r>
      <rPr>
        <sz val="12"/>
        <rFont val="Times New Roman"/>
        <family val="1"/>
      </rPr>
      <t xml:space="preserve"> : Pharmacie clinique - Prise en charge thérapeutique du patient ; Technologies pharmaceutiques hospitalières - Contrôles ; Dispositifs médicaux - Stérilisation - Hygiène hospitalière</t>
    </r>
  </si>
  <si>
    <t xml:space="preserve"> EL HAIK YOHAN</t>
  </si>
  <si>
    <t xml:space="preserve">GALVEZ OLIVIER </t>
  </si>
  <si>
    <r>
      <rPr>
        <b/>
        <sz val="12"/>
        <rFont val="Times New Roman"/>
        <family val="1"/>
      </rPr>
      <t>PHG P1/P2</t>
    </r>
    <r>
      <rPr>
        <sz val="12"/>
        <rFont val="Times New Roman"/>
        <family val="1"/>
      </rPr>
      <t xml:space="preserve"> : Pharmacie clinique - Prise en charge thérapeutique du patient ; Dispositifs médicaux - Stérilisation - Hygiène hospitalière</t>
    </r>
  </si>
  <si>
    <r>
      <rPr>
        <b/>
        <sz val="12"/>
        <rFont val="Times New Roman"/>
        <family val="1"/>
      </rPr>
      <t>PHG P1/P2</t>
    </r>
    <r>
      <rPr>
        <sz val="12"/>
        <rFont val="Times New Roman"/>
        <family val="1"/>
      </rPr>
      <t xml:space="preserve"> : Pharmacie clinique - Prise en charge thérapeutique du patient ; Technologies pharmaceutiques hospitalières - Contrôles ; Dispositifs médicaux - Stérilisation - Hygiène hospitalière</t>
    </r>
  </si>
  <si>
    <t xml:space="preserve">SOLAS CHESNEAU </t>
  </si>
  <si>
    <r>
      <rPr>
        <b/>
        <sz val="12"/>
        <rFont val="Times New Roman"/>
        <family val="1"/>
      </rPr>
      <t>PHG P2</t>
    </r>
    <r>
      <rPr>
        <sz val="12"/>
        <rFont val="Times New Roman"/>
        <family val="1"/>
      </rPr>
      <t xml:space="preserve"> : Pharmacie clinique - Prise en charge thérapeutique du patient ; </t>
    </r>
    <r>
      <rPr>
        <b/>
        <sz val="12"/>
        <rFont val="Times New Roman"/>
        <family val="1"/>
      </rPr>
      <t>Hors domaine</t>
    </r>
  </si>
  <si>
    <r>
      <rPr>
        <b/>
        <sz val="12"/>
        <rFont val="Times New Roman"/>
        <family val="1"/>
      </rPr>
      <t xml:space="preserve">PHG P1/P2 </t>
    </r>
    <r>
      <rPr>
        <sz val="12"/>
        <rFont val="Times New Roman"/>
        <family val="1"/>
      </rPr>
      <t xml:space="preserve"> : Dispositifs médicaux - Stérilisation - Hygiène hospitalière</t>
    </r>
  </si>
  <si>
    <r>
      <rPr>
        <b/>
        <sz val="12"/>
        <rFont val="Times New Roman"/>
        <family val="1"/>
      </rPr>
      <t>PHG P1</t>
    </r>
    <r>
      <rPr>
        <sz val="12"/>
        <rFont val="Times New Roman"/>
        <family val="1"/>
      </rPr>
      <t xml:space="preserve"> : Pharmacie clinique - Prise en charge thérapeutique du patient ; Technologies pharmaceutiques hospitalières - Contrôles ; Dispositifs médicaux - Stérilisation - Hygiène hospitalière </t>
    </r>
  </si>
  <si>
    <r>
      <rPr>
        <b/>
        <sz val="12"/>
        <rFont val="Times New Roman"/>
        <family val="1"/>
      </rPr>
      <t>PHG P2</t>
    </r>
    <r>
      <rPr>
        <sz val="12"/>
        <rFont val="Times New Roman"/>
        <family val="1"/>
      </rPr>
      <t xml:space="preserve"> : Pharmacie clinique - Prise en charge thérapeutique du patient ; Technologies pharmaceutiques hospitalières - Contrôles</t>
    </r>
  </si>
  <si>
    <r>
      <rPr>
        <b/>
        <sz val="12"/>
        <rFont val="Times New Roman"/>
        <family val="1"/>
      </rPr>
      <t>PHG P1</t>
    </r>
    <r>
      <rPr>
        <sz val="12"/>
        <rFont val="Times New Roman"/>
        <family val="1"/>
      </rPr>
      <t xml:space="preserve"> : Pharmacie clinique - Prise en charge thérapeutique du patient ; Technologies pharmaceutiques hospitalières - Contrôles </t>
    </r>
  </si>
  <si>
    <r>
      <rPr>
        <b/>
        <sz val="12"/>
        <rFont val="Times New Roman"/>
        <family val="1"/>
      </rPr>
      <t>PHG P2</t>
    </r>
    <r>
      <rPr>
        <sz val="12"/>
        <rFont val="Times New Roman"/>
        <family val="1"/>
      </rPr>
      <t>: Technologies pharmaceutiques hospitalières - Contrôles</t>
    </r>
  </si>
  <si>
    <r>
      <rPr>
        <b/>
        <sz val="12"/>
        <rFont val="Times New Roman"/>
        <family val="1"/>
      </rPr>
      <t>P1/P2</t>
    </r>
    <r>
      <rPr>
        <sz val="12"/>
        <rFont val="Times New Roman"/>
        <family val="1"/>
      </rPr>
      <t xml:space="preserve"> Pharmacie clinique - Prise en charge thérapeutique du patient</t>
    </r>
  </si>
  <si>
    <r>
      <rPr>
        <b/>
        <sz val="12"/>
        <rFont val="Times New Roman"/>
        <family val="1"/>
      </rPr>
      <t>PHG P2</t>
    </r>
    <r>
      <rPr>
        <sz val="12"/>
        <rFont val="Times New Roman"/>
        <family val="1"/>
      </rPr>
      <t xml:space="preserve"> : Pharmacie clinique - Prise en charge thérapeutique du patient ; Technologies pharmaceutiques hospitalières - Contrôles ; Dispositifs médicaux - Stérilisation - Hygiène hospitalière</t>
    </r>
  </si>
  <si>
    <r>
      <rPr>
        <b/>
        <sz val="12"/>
        <rFont val="Times New Roman"/>
        <family val="1"/>
      </rPr>
      <t>PHG P2</t>
    </r>
    <r>
      <rPr>
        <sz val="12"/>
        <rFont val="Times New Roman"/>
        <family val="1"/>
      </rPr>
      <t xml:space="preserve"> : Pharmacie clinique - Prise en charge thérapeutique du patient ; Technologies pharmaceutiques hospitalières - Contrôles ; </t>
    </r>
    <r>
      <rPr>
        <b/>
        <sz val="12"/>
        <rFont val="Times New Roman"/>
        <family val="1"/>
      </rPr>
      <t>RPH</t>
    </r>
    <r>
      <rPr>
        <sz val="12"/>
        <rFont val="Times New Roman"/>
        <family val="1"/>
      </rPr>
      <t xml:space="preserve"> (Radiopharmacie)</t>
    </r>
  </si>
  <si>
    <t>DE CROZALS FRANCOISE</t>
  </si>
  <si>
    <t>CENTRE HOSPITALIER ORANGE LOUIS GIORGI</t>
  </si>
  <si>
    <t xml:space="preserve">BATAILLONS DES MARINS POMPIERS MARSEILLE </t>
  </si>
  <si>
    <t>GRANGIER GERALDINE</t>
  </si>
  <si>
    <t>HOPITAL DE PROVENCE (ancien PARC RAMBOT)</t>
  </si>
  <si>
    <t xml:space="preserve">LAVISSE CLAIRE </t>
  </si>
  <si>
    <t>ORS PACA</t>
  </si>
  <si>
    <t>OBSERVATOIRE REGIONAL DE LA SANTE</t>
  </si>
  <si>
    <t>VERGER PIERRE</t>
  </si>
  <si>
    <t xml:space="preserve">OMEDIT PACA </t>
  </si>
  <si>
    <r>
      <rPr>
        <b/>
        <sz val="12"/>
        <rFont val="Times New Roman"/>
        <family val="1"/>
      </rPr>
      <t>P1/P2</t>
    </r>
    <r>
      <rPr>
        <sz val="12"/>
        <rFont val="Times New Roman"/>
        <family val="1"/>
      </rPr>
      <t>Technologies pharmaceutiques hospitalières - Contrôles
Hors domaine</t>
    </r>
  </si>
  <si>
    <r>
      <rPr>
        <b/>
        <sz val="12"/>
        <rFont val="Times New Roman"/>
        <family val="1"/>
      </rPr>
      <t xml:space="preserve">PHG P2 </t>
    </r>
    <r>
      <rPr>
        <sz val="12"/>
        <rFont val="Times New Roman"/>
        <family val="1"/>
      </rPr>
      <t xml:space="preserve"> : </t>
    </r>
    <r>
      <rPr>
        <b/>
        <sz val="12"/>
        <rFont val="Times New Roman"/>
        <family val="1"/>
      </rPr>
      <t>RPH</t>
    </r>
  </si>
  <si>
    <t xml:space="preserve">CHR MARSEILLE HOPITAL NORD </t>
  </si>
  <si>
    <t>CHR MARSEILLE HOPITAL TIMONE</t>
  </si>
  <si>
    <r>
      <rPr>
        <b/>
        <sz val="12"/>
        <rFont val="Times New Roman"/>
        <family val="1"/>
      </rPr>
      <t xml:space="preserve">PHG P1 : </t>
    </r>
    <r>
      <rPr>
        <sz val="12"/>
        <rFont val="Times New Roman"/>
        <family val="1"/>
      </rPr>
      <t xml:space="preserve">Pharmacie clinique - Prise en charge thérapeutique du patient ; Technologies pharmaceutiques hospitalières - Contrôles </t>
    </r>
  </si>
  <si>
    <r>
      <rPr>
        <b/>
        <sz val="12"/>
        <rFont val="Times New Roman"/>
        <family val="1"/>
      </rPr>
      <t>PHG P2</t>
    </r>
    <r>
      <rPr>
        <sz val="12"/>
        <rFont val="Times New Roman"/>
        <family val="1"/>
      </rPr>
      <t xml:space="preserve"> : Pharmacie clinique - Prise en charge thérapeutique du patient ; Technologies pharmaceutiques hospitalières - Contrôles ; Dispositifs médicaux - Stérilisation - Hygiène hospitalière </t>
    </r>
  </si>
  <si>
    <r>
      <rPr>
        <b/>
        <sz val="12"/>
        <rFont val="Times New Roman"/>
        <family val="1"/>
      </rPr>
      <t>PHG P1</t>
    </r>
    <r>
      <rPr>
        <sz val="12"/>
        <rFont val="Times New Roman"/>
        <family val="1"/>
      </rPr>
      <t xml:space="preserve"> : Technologies pharmaceutiques hospitalières - Contrôles</t>
    </r>
  </si>
  <si>
    <r>
      <rPr>
        <b/>
        <sz val="12"/>
        <rFont val="Times New Roman"/>
        <family val="1"/>
      </rPr>
      <t>P1/P2 :</t>
    </r>
    <r>
      <rPr>
        <sz val="12"/>
        <rFont val="Times New Roman"/>
        <family val="1"/>
      </rPr>
      <t xml:space="preserve"> Pharmacie clinique - Prise en charge thérapeutique du patient</t>
    </r>
  </si>
  <si>
    <t>BENAISSA-DJELLOULI</t>
  </si>
  <si>
    <t>CENTRE HOSPITALIER DRAGUIGNAN</t>
  </si>
  <si>
    <t>P1 Hors domaine</t>
  </si>
  <si>
    <t>CENTRE GERONTOLOGIQUE DEPARTEMENTAL MARSEILLE CGD</t>
  </si>
  <si>
    <t>service dialyse</t>
  </si>
  <si>
    <t>YANNIS DAHAK</t>
  </si>
  <si>
    <t>REMEDEX</t>
  </si>
  <si>
    <r>
      <rPr>
        <b/>
        <sz val="12"/>
        <rFont val="Times New Roman"/>
        <family val="1"/>
      </rPr>
      <t xml:space="preserve">P2 </t>
    </r>
    <r>
      <rPr>
        <sz val="12"/>
        <rFont val="Times New Roman"/>
        <family val="1"/>
      </rPr>
      <t>: PHG : Hors domaine ; DSPS</t>
    </r>
  </si>
  <si>
    <r>
      <rPr>
        <b/>
        <sz val="12"/>
        <rFont val="Times New Roman"/>
        <family val="1"/>
      </rPr>
      <t>PHG P2</t>
    </r>
    <r>
      <rPr>
        <sz val="12"/>
        <rFont val="Times New Roman"/>
        <family val="1"/>
      </rPr>
      <t xml:space="preserve"> : Pharmacie clinique - Prise en charge thérapeutique du patient ; Dispositifs médicaux - Stérilisation - Hygiène hospitalière</t>
    </r>
  </si>
  <si>
    <r>
      <rPr>
        <b/>
        <sz val="12"/>
        <rFont val="Times New Roman"/>
        <family val="1"/>
      </rPr>
      <t xml:space="preserve">PHG P1/P2 </t>
    </r>
    <r>
      <rPr>
        <sz val="12"/>
        <rFont val="Times New Roman"/>
        <family val="1"/>
      </rPr>
      <t xml:space="preserve"> : Pharmacie clinique - Prise en charge thérapeutique du patient ; Technologies pharmaceutiques hospitalières - Contrôles ; Dispositifs médicaux - Stérilisation - Hygiène hospitalière</t>
    </r>
  </si>
  <si>
    <r>
      <rPr>
        <b/>
        <sz val="12"/>
        <rFont val="Times New Roman"/>
        <family val="1"/>
      </rPr>
      <t>PHG P1/P2</t>
    </r>
    <r>
      <rPr>
        <sz val="12"/>
        <rFont val="Times New Roman"/>
        <family val="1"/>
      </rPr>
      <t xml:space="preserve"> : Pharmacie clinique - Prise en charge thérapeutique du patient ; Technologies pharmaceutiques hospitalières - Contrôles ; Dispositifs médicaux - Stérilisation - Hygiène hospitalière ; </t>
    </r>
    <r>
      <rPr>
        <b/>
        <sz val="12"/>
        <rFont val="Times New Roman"/>
        <family val="1"/>
      </rPr>
      <t>Hors domaine</t>
    </r>
  </si>
  <si>
    <r>
      <rPr>
        <b/>
        <sz val="12"/>
        <rFont val="Times New Roman"/>
        <family val="1"/>
      </rPr>
      <t>P1/P2</t>
    </r>
    <r>
      <rPr>
        <sz val="12"/>
        <rFont val="Times New Roman"/>
        <family val="1"/>
      </rPr>
      <t xml:space="preserve"> Pharmacie clinique - Prise en charge thérapeutique du patient- technologie -contrôle- radiopharmacie -Dispositifs médicaux - Stérilisation - Hygiène hospitalière </t>
    </r>
  </si>
  <si>
    <t>POLYCLINIQUE STE JEAN CAGNES SUR MER</t>
  </si>
  <si>
    <t>AMIRAT-COMBRALIER VALERIE</t>
  </si>
  <si>
    <t>PHARMACIE CENTRE PENITENTIAIRE LES BAUMETTES</t>
  </si>
  <si>
    <r>
      <rPr>
        <b/>
        <sz val="12"/>
        <rFont val="Times New Roman"/>
        <family val="1"/>
      </rPr>
      <t>P1/P2/P3</t>
    </r>
    <r>
      <rPr>
        <sz val="12"/>
        <rFont val="Times New Roman"/>
        <family val="1"/>
      </rPr>
      <t xml:space="preserve"> Pharmacie clinique - Prise en charge thérapeutique du patient</t>
    </r>
  </si>
  <si>
    <t>BERTAULT-PERES PIERRE AMIRAT-COMBRALIER VALERIE</t>
  </si>
  <si>
    <t>LABORATOIRE EPIDEMIOLOGIE CERESS</t>
  </si>
  <si>
    <t>Hors domaine</t>
  </si>
  <si>
    <r>
      <rPr>
        <b/>
        <sz val="12"/>
        <rFont val="Times New Roman"/>
        <family val="1"/>
      </rPr>
      <t>PHG P1/P2</t>
    </r>
    <r>
      <rPr>
        <sz val="12"/>
        <rFont val="Times New Roman"/>
        <family val="1"/>
      </rPr>
      <t xml:space="preserve"> : Pharmacie clinique - Prise en charge thérapeutique du patient ; Technologies pharmaceutiques hospitalières - Contrôles </t>
    </r>
  </si>
  <si>
    <t>PHASE APPROFONDISSEMENT</t>
  </si>
  <si>
    <r>
      <rPr>
        <b/>
        <sz val="12"/>
        <rFont val="Times New Roman"/>
        <family val="1"/>
      </rPr>
      <t xml:space="preserve">P1/P2 /P3 : </t>
    </r>
    <r>
      <rPr>
        <sz val="12"/>
        <rFont val="Times New Roman"/>
        <family val="1"/>
      </rPr>
      <t xml:space="preserve">Pharmacie clinique - Prise en charge thérapeutique du patient- Technologie pharmaceutiques hospitalières controles - Dispositifs médicaux Stérilisation Hygiène hospitalière
P2/P3 : </t>
    </r>
    <r>
      <rPr>
        <b/>
        <sz val="12"/>
        <rFont val="Times New Roman"/>
        <family val="1"/>
      </rPr>
      <t>DSPS (option)</t>
    </r>
  </si>
  <si>
    <t>MARIE STEVE DUMONT</t>
  </si>
  <si>
    <t xml:space="preserve">CRCM (Centre de Recherche en Cancérologie de Marseille) </t>
  </si>
  <si>
    <t>Jean-Paul BORG</t>
  </si>
  <si>
    <t>Réseaux de signalisation, cibles et thérapies dans 
les tumeurs solides, équipe BORG/MAINA</t>
  </si>
  <si>
    <t>Valéry GEORGES</t>
  </si>
  <si>
    <t>TOUREL JULIEN</t>
  </si>
  <si>
    <t>VANINA FIESCHI</t>
  </si>
  <si>
    <t xml:space="preserve"> VANINA FIESCHI</t>
  </si>
  <si>
    <t>Cédric MUZIOTTI</t>
  </si>
  <si>
    <t>RAETZ SABINE</t>
  </si>
  <si>
    <t>Laure SOUALAH</t>
  </si>
  <si>
    <r>
      <rPr>
        <b/>
        <sz val="12"/>
        <rFont val="Times New Roman"/>
        <family val="1"/>
      </rPr>
      <t>PHG P1</t>
    </r>
    <r>
      <rPr>
        <sz val="12"/>
        <rFont val="Times New Roman"/>
        <family val="1"/>
      </rPr>
      <t>: Pharmacie clinique - Prise en charge thérapeutique du patient ; Technologies pharmaceutiques hospitalières - Contrôles ; Dispositifs médicaux - Stérilisation - Hygiène hospitalière</t>
    </r>
  </si>
  <si>
    <r>
      <rPr>
        <b/>
        <sz val="12"/>
        <rFont val="Times New Roman"/>
        <family val="1"/>
      </rPr>
      <t>PHG P2</t>
    </r>
    <r>
      <rPr>
        <sz val="12"/>
        <rFont val="Times New Roman"/>
        <family val="1"/>
      </rPr>
      <t>: Pharmacie clinique - Prise en charge thérapeutique du patient ; Technologies pharmaceutiques hospitalières -</t>
    </r>
  </si>
  <si>
    <r>
      <rPr>
        <b/>
        <sz val="12"/>
        <rFont val="Times New Roman"/>
        <family val="1"/>
      </rPr>
      <t>P1/P2</t>
    </r>
    <r>
      <rPr>
        <sz val="12"/>
        <rFont val="Times New Roman"/>
        <family val="1"/>
      </rPr>
      <t xml:space="preserve"> : Pharmacie clinique - Prise en charge thérapeutique du patient</t>
    </r>
  </si>
  <si>
    <t>DM P1</t>
  </si>
  <si>
    <t>LOPEZ FLORENCE</t>
  </si>
  <si>
    <t>Nom (établissement)</t>
  </si>
  <si>
    <t>Numéro Terrain de stage</t>
  </si>
  <si>
    <t>Responsable du terrain de stage</t>
  </si>
  <si>
    <t>Nom du terrain de stage</t>
  </si>
  <si>
    <t>Type Agrément</t>
  </si>
  <si>
    <t>TOTAL POSTES DEMANDES</t>
  </si>
  <si>
    <r>
      <rPr>
        <b/>
        <sz val="12"/>
        <rFont val="Times New Roman"/>
        <family val="1"/>
      </rPr>
      <t xml:space="preserve">PHG P1/P2 </t>
    </r>
    <r>
      <rPr>
        <sz val="12"/>
        <rFont val="Times New Roman"/>
        <family val="1"/>
      </rPr>
      <t xml:space="preserve">:  Dispositifs médicaux - Stérilisation - Hygiène hospitalière </t>
    </r>
  </si>
  <si>
    <r>
      <t xml:space="preserve">PHG P2 : </t>
    </r>
    <r>
      <rPr>
        <sz val="12"/>
        <rFont val="Times New Roman"/>
        <family val="1"/>
      </rPr>
      <t>Pharmacie clinique - Prise en charge thérapeutique du patient ; Technologies pharmaceutiques hospitalières - Contrôles</t>
    </r>
    <r>
      <rPr>
        <b/>
        <sz val="12"/>
        <rFont val="Times New Roman"/>
        <family val="1"/>
      </rPr>
      <t xml:space="preserve">
RPH</t>
    </r>
  </si>
  <si>
    <r>
      <t xml:space="preserve">P1 : </t>
    </r>
    <r>
      <rPr>
        <sz val="10"/>
        <rFont val="Arial"/>
        <family val="2"/>
      </rPr>
      <t xml:space="preserve">Technologies pharmaceutiques hospitalières - Contrôles </t>
    </r>
  </si>
  <si>
    <r>
      <t xml:space="preserve">PHG P1/P2 : </t>
    </r>
    <r>
      <rPr>
        <sz val="12"/>
        <rFont val="Times New Roman"/>
        <family val="1"/>
      </rPr>
      <t>Pharmacie clinique - Prise en charge thérapeutique du patient - HORS DOMAINE</t>
    </r>
  </si>
  <si>
    <r>
      <t xml:space="preserve">P1/P2 </t>
    </r>
    <r>
      <rPr>
        <sz val="12"/>
        <rFont val="Times New Roman"/>
        <family val="1"/>
      </rPr>
      <t>Pharmacie clinique - Prise en charge thérapeutique du patient</t>
    </r>
  </si>
  <si>
    <r>
      <t xml:space="preserve">P1 : </t>
    </r>
    <r>
      <rPr>
        <sz val="12"/>
        <rFont val="Times New Roman"/>
        <family val="1"/>
      </rPr>
      <t>Pharmacie clinique - Prise en charge thérapeutique du patient</t>
    </r>
  </si>
  <si>
    <r>
      <t>PHG P2 :</t>
    </r>
    <r>
      <rPr>
        <sz val="12"/>
        <rFont val="Times New Roman"/>
        <family val="1"/>
      </rPr>
      <t xml:space="preserve"> Pharmacie clinique - Prise en charge thérapeutique du patient ; Technologies pharmaceutiques hospitalières - Contrôles ; Dispositifs médicaux - Stérilisation - Hygiène hospitalière </t>
    </r>
  </si>
  <si>
    <r>
      <t xml:space="preserve">PHG P1/P2 : </t>
    </r>
    <r>
      <rPr>
        <sz val="12"/>
        <rFont val="Times New Roman"/>
        <family val="1"/>
      </rPr>
      <t xml:space="preserve">Pharmacie clinique - Prise en charge thérapeutique du patient ; Technologies pharmaceutiques hospitalières - Contrôles ; Dispositifs médicaux - Stérilisation - Hygiène hospitalière </t>
    </r>
  </si>
  <si>
    <r>
      <t>PHG P1/P2 : P</t>
    </r>
    <r>
      <rPr>
        <sz val="12"/>
        <rFont val="Times New Roman"/>
        <family val="1"/>
      </rPr>
      <t xml:space="preserve">harmacie clinique - Prise en charge thérapeutique du patient ; Technologies pharmaceutiques hospitalières - Contrôles ; Dispositifs médicaux - Stérilisation - Hygiène hospitalière </t>
    </r>
  </si>
  <si>
    <r>
      <t>P1/ P2 : P</t>
    </r>
    <r>
      <rPr>
        <sz val="12"/>
        <rFont val="Times New Roman"/>
        <family val="1"/>
      </rPr>
      <t>harmacie clinique - Prise en charge thérapeutique du patient</t>
    </r>
  </si>
  <si>
    <r>
      <t xml:space="preserve">P1/P2 : </t>
    </r>
    <r>
      <rPr>
        <sz val="12"/>
        <rFont val="Times New Roman"/>
        <family val="1"/>
      </rPr>
      <t>Pharmacie clinique - Prise en charge thérapeutique du patient
Technologies pharmaceutiques hospitalières - Contrôles</t>
    </r>
  </si>
  <si>
    <r>
      <t xml:space="preserve">P1/P2 : </t>
    </r>
    <r>
      <rPr>
        <sz val="12"/>
        <rFont val="Times New Roman"/>
        <family val="1"/>
      </rPr>
      <t>Pharmacie clinique - Prise en charge thérapeutique du patient</t>
    </r>
  </si>
  <si>
    <r>
      <rPr>
        <b/>
        <sz val="12"/>
        <rFont val="Times New Roman"/>
        <family val="1"/>
      </rPr>
      <t xml:space="preserve">P1 : </t>
    </r>
    <r>
      <rPr>
        <sz val="12"/>
        <rFont val="Times New Roman"/>
        <family val="1"/>
      </rPr>
      <t>Pharmacie clinique - Prise en charge thérapeutique du patient
Dispositifs médicaux - Stérilisation - Hygiène hospitalière</t>
    </r>
  </si>
  <si>
    <r>
      <rPr>
        <b/>
        <sz val="12"/>
        <rFont val="Times New Roman"/>
        <family val="1"/>
      </rPr>
      <t>PHG P1/P2</t>
    </r>
    <r>
      <rPr>
        <sz val="12"/>
        <rFont val="Times New Roman"/>
        <family val="1"/>
      </rPr>
      <t>: Pharmacie clinique - Prise en charge thérapeutique du patient ; Technologies pharmaceutiques hospitalières - Contrôles ; Dispositifs médicaux - Stérilisation - Hygiène hospitalière</t>
    </r>
  </si>
  <si>
    <r>
      <rPr>
        <b/>
        <sz val="12"/>
        <rFont val="Times New Roman"/>
        <family val="1"/>
      </rPr>
      <t xml:space="preserve">P1/P2 : </t>
    </r>
    <r>
      <rPr>
        <sz val="12"/>
        <rFont val="Times New Roman"/>
        <family val="1"/>
      </rPr>
      <t>Pharmacie clinique - Prise en charge thérapeutique du patient</t>
    </r>
  </si>
  <si>
    <r>
      <rPr>
        <b/>
        <sz val="12"/>
        <rFont val="Times New Roman"/>
        <family val="1"/>
      </rPr>
      <t xml:space="preserve">P1 :  </t>
    </r>
    <r>
      <rPr>
        <sz val="12"/>
        <rFont val="Times New Roman"/>
        <family val="1"/>
      </rPr>
      <t>Pharmacie clinique - Prise en charge thérapeutique du patient</t>
    </r>
  </si>
  <si>
    <r>
      <rPr>
        <b/>
        <sz val="12"/>
        <rFont val="Times New Roman"/>
        <family val="1"/>
      </rPr>
      <t xml:space="preserve">P1 : </t>
    </r>
    <r>
      <rPr>
        <sz val="12"/>
        <rFont val="Times New Roman"/>
        <family val="1"/>
      </rPr>
      <t>Pharmacie clinique - Prise en charge thérapeutique du patient</t>
    </r>
  </si>
  <si>
    <r>
      <rPr>
        <b/>
        <sz val="12"/>
        <rFont val="Times New Roman"/>
        <family val="1"/>
      </rPr>
      <t>P1</t>
    </r>
    <r>
      <rPr>
        <sz val="12"/>
        <rFont val="Times New Roman"/>
        <family val="1"/>
      </rPr>
      <t xml:space="preserve"> : Dispositifs médicaux - Stérilisation - Hygiène hospitalière
Pharmacie clinique - Prise en charge thérapeutique du patient</t>
    </r>
  </si>
  <si>
    <r>
      <rPr>
        <b/>
        <sz val="12"/>
        <rFont val="Times New Roman"/>
        <family val="1"/>
      </rPr>
      <t>P1 :</t>
    </r>
    <r>
      <rPr>
        <sz val="12"/>
        <rFont val="Times New Roman"/>
        <family val="1"/>
      </rPr>
      <t xml:space="preserve"> Pharmacie clinique - Prise en charge thérapeutique du patient</t>
    </r>
  </si>
  <si>
    <r>
      <rPr>
        <b/>
        <sz val="12"/>
        <rFont val="Times New Roman"/>
        <family val="1"/>
      </rPr>
      <t>P1/P2</t>
    </r>
    <r>
      <rPr>
        <sz val="12"/>
        <rFont val="Times New Roman"/>
        <family val="1"/>
      </rPr>
      <t xml:space="preserve"> : Hors domaine - Hygiène Hospitalière - Infections Nosocomiales</t>
    </r>
  </si>
  <si>
    <r>
      <rPr>
        <b/>
        <sz val="12"/>
        <rFont val="Times New Roman"/>
        <family val="1"/>
      </rPr>
      <t>P1 :</t>
    </r>
    <r>
      <rPr>
        <sz val="12"/>
        <rFont val="Times New Roman"/>
        <family val="1"/>
      </rPr>
      <t xml:space="preserve"> Pharmacie clinique - Prise en charge thérapeutique du patient
Dispositifs médicaux - Stérilisation - Hygiène hospitalière</t>
    </r>
  </si>
  <si>
    <r>
      <rPr>
        <b/>
        <sz val="12"/>
        <rFont val="Times New Roman"/>
        <family val="1"/>
      </rPr>
      <t>P2</t>
    </r>
    <r>
      <rPr>
        <sz val="12"/>
        <rFont val="Times New Roman"/>
        <family val="1"/>
      </rPr>
      <t xml:space="preserve"> : DSPS + PHG  hors domaine</t>
    </r>
  </si>
  <si>
    <t>WAKIL AZOUZA</t>
  </si>
  <si>
    <t>total préchoix internes</t>
  </si>
  <si>
    <t>DM, Sté et Hygiène</t>
  </si>
  <si>
    <t>Technologies pharma et Contrôles</t>
  </si>
  <si>
    <t xml:space="preserve">Pharmacie clinique </t>
  </si>
  <si>
    <t>radiopharmacie</t>
  </si>
  <si>
    <t>DSPS</t>
  </si>
  <si>
    <t>PHASE SOCLE (PS)</t>
  </si>
  <si>
    <t>Pharmacie clinique PS1</t>
  </si>
  <si>
    <t>Pharmacie clinique PS2</t>
  </si>
  <si>
    <t>hors domaine
(PS2)</t>
  </si>
  <si>
    <t>Technologies pharma et Contrôles PS1</t>
  </si>
  <si>
    <t>Technologies pharma et Contrôles PS2</t>
  </si>
  <si>
    <t>DM, Sté et Hygiène PS1</t>
  </si>
  <si>
    <t>DM, Sté et Hygiène PS2</t>
  </si>
  <si>
    <t>hors domaine</t>
  </si>
  <si>
    <t>POSTES SUR LES TERRAINS DE STAGE</t>
  </si>
  <si>
    <t>1 HD P1</t>
  </si>
  <si>
    <t>1 PC P1
1 DM P2</t>
  </si>
  <si>
    <t>1 PC P2
1 TP P2</t>
  </si>
  <si>
    <t>1 PC P1
2 DM P1</t>
  </si>
  <si>
    <t>4 TH P1</t>
  </si>
  <si>
    <t xml:space="preserve">5 PC P1
1 TH P1
1 DM P1
</t>
  </si>
  <si>
    <r>
      <rPr>
        <b/>
        <strike/>
        <sz val="10"/>
        <rFont val="Arial"/>
        <family val="2"/>
      </rPr>
      <t>VANELLE PATRICE</t>
    </r>
    <r>
      <rPr>
        <b/>
        <sz val="10"/>
        <rFont val="Arial"/>
        <family val="2"/>
      </rPr>
      <t xml:space="preserve">
RATHELOT </t>
    </r>
  </si>
  <si>
    <t>3 PC P1
4 TH  P1
3 DM P1</t>
  </si>
  <si>
    <t>2 PC P2 
1 DM P2</t>
  </si>
  <si>
    <t>1 HD P1 
1 HD P2</t>
  </si>
  <si>
    <t xml:space="preserve">5 PC P1
2 TH P1
3 DM P1
1 PC P2
</t>
  </si>
  <si>
    <t>1 PC P1
1 DM P1
1 TH P1</t>
  </si>
  <si>
    <t>1 PC P1
1 TH P1
1 DM P1</t>
  </si>
  <si>
    <t>NBRE</t>
  </si>
  <si>
    <t>Domaine/Phase</t>
  </si>
  <si>
    <t>HD P1</t>
  </si>
  <si>
    <t>HD P2</t>
  </si>
  <si>
    <t>P1</t>
  </si>
  <si>
    <t>TH P1</t>
  </si>
  <si>
    <t>PC P2</t>
  </si>
  <si>
    <t>TP P2</t>
  </si>
  <si>
    <t>PC P1</t>
  </si>
  <si>
    <t>PC P1
DM P2</t>
  </si>
  <si>
    <t>PC P2
TP P2</t>
  </si>
  <si>
    <t xml:space="preserve">PC P2 </t>
  </si>
  <si>
    <t>PC P2 
DM P2</t>
  </si>
  <si>
    <t>RPH P2</t>
  </si>
  <si>
    <r>
      <rPr>
        <b/>
        <strike/>
        <sz val="10"/>
        <rFont val="Arial"/>
        <family val="2"/>
      </rPr>
      <t>BOUILLAT CAROLINE</t>
    </r>
    <r>
      <rPr>
        <b/>
        <sz val="10"/>
        <rFont val="Arial"/>
        <family val="2"/>
      </rPr>
      <t xml:space="preserve">
BERANGER CYRILLE</t>
    </r>
  </si>
  <si>
    <t>pas de retour</t>
  </si>
  <si>
    <r>
      <rPr>
        <b/>
        <strike/>
        <sz val="10"/>
        <rFont val="Arial"/>
        <family val="2"/>
      </rPr>
      <t>DE BARTOLI CELINE</t>
    </r>
    <r>
      <rPr>
        <b/>
        <sz val="10"/>
        <rFont val="Arial"/>
        <family val="2"/>
      </rPr>
      <t xml:space="preserve">
TCHANG MARIE</t>
    </r>
  </si>
  <si>
    <t xml:space="preserve">P2 Dispositifs médicaux - Stérilisation - Hygiène hospitalière
</t>
  </si>
  <si>
    <r>
      <rPr>
        <b/>
        <sz val="12"/>
        <rFont val="Times New Roman"/>
        <family val="1"/>
      </rPr>
      <t>PHG P1/P2</t>
    </r>
    <r>
      <rPr>
        <sz val="12"/>
        <rFont val="Times New Roman"/>
        <family val="1"/>
      </rPr>
      <t>: Pharmacie clinique - Prise en charge thérapeutique du patient ; Dispositifs médicaux - Stérilisation - Hygiène hospitalière</t>
    </r>
  </si>
  <si>
    <t>LABORATOIRE HORUS PHARMA</t>
  </si>
  <si>
    <t>GUERIN CAMILLE</t>
  </si>
  <si>
    <t>Direction de la Recherche et du Développement</t>
  </si>
  <si>
    <t>P2 DSPS</t>
  </si>
  <si>
    <t>PEYRON FLORENCE</t>
  </si>
  <si>
    <t>Unité d’Expertise Pharmaceutique et de Recherche Clinique</t>
  </si>
  <si>
    <t>P1 : Technologies pharmaceutiques hospitalières - Contrôles 
PHG P2 : Pharmacie clinique - Prise en charge thérapeutique du patient ; Technologies pharmaceutiques hospitalières - Contrôles ; Dispositifs médicaux - Stérilisation - Hygiène hospitalière</t>
  </si>
  <si>
    <t>P1/P2 Dispositifs médicaux - Stérilisation - Hygiène hospitalière</t>
  </si>
  <si>
    <t>SANTE PUBLIQUE France</t>
  </si>
  <si>
    <t>CELLULE REGIONALE DE SANTE PUBLIQUE France</t>
  </si>
  <si>
    <t>CLINIQUE PRIVE BEAUREGARD</t>
  </si>
  <si>
    <t>HOPITAL DE LA TIMONE ADULTES MARSEILLE - CENTRE D'EVALUATION ET DE TRAITEMENT DE LA DOULEUR (CETD)</t>
  </si>
  <si>
    <t>DONNET ANNE</t>
  </si>
  <si>
    <t>CENTRE EVALUATION TRAITEMENT DE LA DOULEUR</t>
  </si>
  <si>
    <t>FAYARD ALEXANDRE</t>
  </si>
  <si>
    <t>COMITE DE LUTTE CONTRE LES INFECTIONS NOSOCOMIALES (CLIN)</t>
  </si>
  <si>
    <t>1 PC P2</t>
  </si>
  <si>
    <t>FST P2 : IPR</t>
  </si>
  <si>
    <t>P1/P2 Pharmacie clinique - Prise en charge thérapeutique du patient</t>
  </si>
  <si>
    <t>/</t>
  </si>
  <si>
    <t>1HD P1</t>
  </si>
  <si>
    <t>1 HD P2</t>
  </si>
  <si>
    <t>1 DM P1</t>
  </si>
  <si>
    <t>1 DM P2</t>
  </si>
  <si>
    <t>1 TH P1</t>
  </si>
  <si>
    <t>1 PC P2
1 DM P1</t>
  </si>
  <si>
    <t>1 PC P1</t>
  </si>
  <si>
    <t>1 PC P1
1 PC P2</t>
  </si>
  <si>
    <t>2 PC P2</t>
  </si>
  <si>
    <t>1 DM P1
1 TH P1</t>
  </si>
  <si>
    <t>2 PC P1
2 DM P1
1 TH P1</t>
  </si>
  <si>
    <t>1 PC P1
1 DM P1</t>
  </si>
  <si>
    <t>1 TH P2
1 TH P1</t>
  </si>
  <si>
    <t>2 PC P1</t>
  </si>
  <si>
    <t>1 PC P2
4 PC P1
1 TH P1
1 DM P1</t>
  </si>
  <si>
    <t>2 HD P2</t>
  </si>
  <si>
    <t>3 TH P2</t>
  </si>
  <si>
    <t>1 PC P2
1 HD P2</t>
  </si>
  <si>
    <t>4 DM P1</t>
  </si>
  <si>
    <t>5 PC P1
5 TH P1
4 DM P1</t>
  </si>
  <si>
    <t>1 P2</t>
  </si>
  <si>
    <t>6 PC P1
2 TH P1
1 DM P2
2 DM P1</t>
  </si>
  <si>
    <t>1 DM P1
2 PC P1</t>
  </si>
  <si>
    <t>2 PC P1
2 TH P1
1 DM P1</t>
  </si>
  <si>
    <t xml:space="preserve">PHG P2 : Dispositifs médicaux - Stérilisation - Hygiène hospitalière </t>
  </si>
  <si>
    <t>1 PC P2 
1 DM P1</t>
  </si>
  <si>
    <r>
      <t xml:space="preserve">P1 : </t>
    </r>
    <r>
      <rPr>
        <sz val="12"/>
        <rFont val="Times New Roman"/>
        <family val="1"/>
      </rPr>
      <t>Pharmacie clinique - Prise en charge thérapeutique du patient
Dispositifs médicaux - Stérilisation - Hygiène hospitalière</t>
    </r>
  </si>
  <si>
    <r>
      <t xml:space="preserve">PHG P2 : </t>
    </r>
    <r>
      <rPr>
        <sz val="12"/>
        <rFont val="Times New Roman"/>
        <family val="1"/>
      </rPr>
      <t xml:space="preserve">Pharmacie clinique - Prise en charge thérapeutique du patient ; Technologies pharmaceutiques hospitalières - Contrôles ; Dispositifs médicaux - Stérilisation - Hygiène hospitalière </t>
    </r>
  </si>
  <si>
    <r>
      <t>DSPS P2 :</t>
    </r>
    <r>
      <rPr>
        <sz val="12"/>
        <rFont val="Times New Roman"/>
        <family val="1"/>
      </rPr>
      <t xml:space="preserve"> Hors domaine </t>
    </r>
  </si>
  <si>
    <r>
      <rPr>
        <b/>
        <strike/>
        <sz val="10"/>
        <rFont val="Times New Roman"/>
        <family val="1"/>
      </rPr>
      <t>MALFAIT PHILIPPE</t>
    </r>
    <r>
      <rPr>
        <b/>
        <sz val="10"/>
        <rFont val="Times New Roman"/>
        <family val="1"/>
      </rPr>
      <t xml:space="preserve"> chgt RTS EN COURS</t>
    </r>
  </si>
  <si>
    <t>PHG P1 : Pharmacie clinique - Prise en charge thérapeutique du patient ; Dispositifs médicaux - Stérilisation - Hygiène hospitalière</t>
  </si>
  <si>
    <r>
      <rPr>
        <b/>
        <sz val="12"/>
        <rFont val="Times New Roman"/>
        <family val="1"/>
      </rPr>
      <t>P1</t>
    </r>
    <r>
      <rPr>
        <sz val="12"/>
        <rFont val="Times New Roman"/>
        <family val="1"/>
      </rPr>
      <t xml:space="preserve"> Technologies pharmaceutiques hospitalières - Contrôles
Hors domaine</t>
    </r>
  </si>
  <si>
    <r>
      <rPr>
        <b/>
        <sz val="12"/>
        <rFont val="Times New Roman"/>
        <family val="1"/>
      </rPr>
      <t xml:space="preserve">PHG P2 </t>
    </r>
    <r>
      <rPr>
        <sz val="12"/>
        <rFont val="Times New Roman"/>
        <family val="1"/>
      </rPr>
      <t xml:space="preserve"> : Technologies pharmaceutiques hospitalières - Contrôles ; Hors domaine ; </t>
    </r>
    <r>
      <rPr>
        <b/>
        <sz val="12"/>
        <rFont val="Times New Roman"/>
        <family val="1"/>
      </rPr>
      <t>RPH</t>
    </r>
  </si>
  <si>
    <r>
      <t>PALANDRI CHARLOTTE</t>
    </r>
    <r>
      <rPr>
        <b/>
        <sz val="10"/>
        <rFont val="Arial"/>
        <family val="2"/>
      </rPr>
      <t xml:space="preserve"> Anouk GERARD</t>
    </r>
  </si>
  <si>
    <t>Centre de Recherche en Cancérologie de Marseille - Plateforme Smart-C (CRCM)</t>
  </si>
  <si>
    <t xml:space="preserve">Pharmacologie Computationnelle et oncologie clinique </t>
  </si>
  <si>
    <t xml:space="preserve">CERIMED </t>
  </si>
  <si>
    <t>LABORATOIRE DE PHARMACO-dynamie</t>
  </si>
  <si>
    <t>HORD DOMAINE P1/2</t>
  </si>
  <si>
    <t>C2VN</t>
  </si>
  <si>
    <t>DIGNAT GEORGES FRANCOISE</t>
  </si>
  <si>
    <t>C2NV Endothélium</t>
  </si>
  <si>
    <t>VANELLE PATRICE</t>
  </si>
  <si>
    <t>Hors domaine P1/P2</t>
  </si>
  <si>
    <t>CNRS UMR 7273</t>
  </si>
  <si>
    <t>EQUIPE PHARMACO CHIMIE RADICALAIRE (ICR)</t>
  </si>
  <si>
    <t>BAGHDIKIAN BEATRICE</t>
  </si>
  <si>
    <t>DEVRED FRANCOIS</t>
  </si>
  <si>
    <t>CNRS UMR 7051</t>
  </si>
  <si>
    <t>INP</t>
  </si>
  <si>
    <t>CNRS UMR7263/IRD UMR237</t>
  </si>
  <si>
    <t>IMBE</t>
  </si>
  <si>
    <t>INSERM U1261</t>
  </si>
  <si>
    <t xml:space="preserve">BOLA JEAN MICHEL </t>
  </si>
  <si>
    <t>MCT: membranes et cibles thérapeutiques</t>
  </si>
  <si>
    <t xml:space="preserve">UMR 1163 </t>
  </si>
  <si>
    <t>FAVEL ANNE</t>
  </si>
  <si>
    <t>BBF</t>
  </si>
  <si>
    <t>AFFECTATIONS 1er TOUR CHOIX DOCTEURS JUNIORS FILIERE PHARMACIE HOSPITALIERE NOVEMBRE 2024</t>
  </si>
  <si>
    <t>Numéro interne</t>
  </si>
  <si>
    <t>Nom étudiant</t>
  </si>
  <si>
    <t>Prénom étudiant</t>
  </si>
  <si>
    <t>Indication poste</t>
  </si>
  <si>
    <t xml:space="preserve">Durée </t>
  </si>
  <si>
    <t>Spécialité</t>
  </si>
  <si>
    <t>Numéro terrain</t>
  </si>
  <si>
    <t>Établissement</t>
  </si>
  <si>
    <t>Nom terrain</t>
  </si>
  <si>
    <t>Nom RTS</t>
  </si>
  <si>
    <t>Prénom RTS</t>
  </si>
  <si>
    <t>Numéro terrain couplé</t>
  </si>
  <si>
    <t>Nom terrain couplé</t>
  </si>
  <si>
    <t>Établissement terrain couplé</t>
  </si>
  <si>
    <t>Prénom RTS terrain couplé</t>
  </si>
  <si>
    <t>Nom RTS terrain couplé</t>
  </si>
  <si>
    <t>76003691</t>
  </si>
  <si>
    <t>FERRATO</t>
  </si>
  <si>
    <t>Marie</t>
  </si>
  <si>
    <t>12</t>
  </si>
  <si>
    <t>DES Pharmacie hospitalière</t>
  </si>
  <si>
    <t>43002748</t>
  </si>
  <si>
    <t>CENTRE GERONTOLOGIQUEDEPARTEMENTAL _7</t>
  </si>
  <si>
    <t>VINCENTELLI</t>
  </si>
  <si>
    <t>Marie-Benedicte</t>
  </si>
  <si>
    <t>76003688</t>
  </si>
  <si>
    <t>RIGAUX</t>
  </si>
  <si>
    <t>Marine</t>
  </si>
  <si>
    <t>43000641</t>
  </si>
  <si>
    <t xml:space="preserve">CENTRE HOSPITALIER AUBAGNE </t>
  </si>
  <si>
    <t>DUMAZER</t>
  </si>
  <si>
    <t>Caroline</t>
  </si>
  <si>
    <t>76003676</t>
  </si>
  <si>
    <t>BETTAYEB</t>
  </si>
  <si>
    <t>Jasmine</t>
  </si>
  <si>
    <t>43001397</t>
  </si>
  <si>
    <t>CHR MARSEILLE HOPITAL CONCEPTION</t>
  </si>
  <si>
    <t>PHARMACIE CONCEPTION</t>
  </si>
  <si>
    <t>PERRIN-GENSOLLEN</t>
  </si>
  <si>
    <t>Sophie</t>
  </si>
  <si>
    <t>76003687</t>
  </si>
  <si>
    <t>LEISZT</t>
  </si>
  <si>
    <t>Coralie</t>
  </si>
  <si>
    <t>Fiche de poste 1 : DM/Stérilisation</t>
  </si>
  <si>
    <t>43002075</t>
  </si>
  <si>
    <t>HOPITAL EUROPEEN MARSEILLE</t>
  </si>
  <si>
    <t>GCS PHARMACIE</t>
  </si>
  <si>
    <t>COQUET</t>
  </si>
  <si>
    <t>Emilie</t>
  </si>
  <si>
    <t>93009911</t>
  </si>
  <si>
    <t>CHAN SOC FOH</t>
  </si>
  <si>
    <t>Armelle</t>
  </si>
  <si>
    <t>fiche de poste 2 : URC</t>
  </si>
  <si>
    <t>76003681</t>
  </si>
  <si>
    <t>DHÔ</t>
  </si>
  <si>
    <t>Lucile</t>
  </si>
  <si>
    <t>43001798</t>
  </si>
  <si>
    <t>GEORGES</t>
  </si>
  <si>
    <t>Valery</t>
  </si>
  <si>
    <t>76003675</t>
  </si>
  <si>
    <t>BOUSBIH</t>
  </si>
  <si>
    <t>Souhaib</t>
  </si>
  <si>
    <t>reste en P2 non thésé</t>
  </si>
  <si>
    <t>43001087</t>
  </si>
  <si>
    <t>CHR MARSEILLE HOPITAL STE MARGUERITE</t>
  </si>
  <si>
    <t>PHARMACIE HOPITAL SUD</t>
  </si>
  <si>
    <t>AMIRAT-COMBRALIER</t>
  </si>
  <si>
    <t>Valerie</t>
  </si>
  <si>
    <t>76003682</t>
  </si>
  <si>
    <t>LE CALOCH</t>
  </si>
  <si>
    <t>Axel</t>
  </si>
  <si>
    <t>43001611</t>
  </si>
  <si>
    <t xml:space="preserve">INSTITUT PAOLI CALMETTES </t>
  </si>
  <si>
    <t>FOUGEREAU</t>
  </si>
  <si>
    <t>Emmanuelle</t>
  </si>
  <si>
    <t>76003692</t>
  </si>
  <si>
    <t>FRANCOIX DIT MIRET</t>
  </si>
  <si>
    <t>Claire</t>
  </si>
  <si>
    <t>43001314</t>
  </si>
  <si>
    <t>CHI AIX PERTUIS</t>
  </si>
  <si>
    <t>CHAUDOREILLE</t>
  </si>
  <si>
    <t>Marie-Madeleine</t>
  </si>
  <si>
    <t>76003697</t>
  </si>
  <si>
    <t>SALIOU</t>
  </si>
  <si>
    <t>Julie</t>
  </si>
  <si>
    <t>43001357</t>
  </si>
  <si>
    <t xml:space="preserve">INSTITUT SAINTE CATHERINE </t>
  </si>
  <si>
    <t>DE CROZALS</t>
  </si>
  <si>
    <t>Francoise</t>
  </si>
  <si>
    <t>76003700</t>
  </si>
  <si>
    <t>ANGELINI</t>
  </si>
  <si>
    <t>Laurie</t>
  </si>
  <si>
    <t>43001020</t>
  </si>
  <si>
    <t>PEYRON</t>
  </si>
  <si>
    <t>Florence</t>
  </si>
  <si>
    <t>76002948</t>
  </si>
  <si>
    <t>BRETON</t>
  </si>
  <si>
    <t>43001400</t>
  </si>
  <si>
    <t>CENTRE ANTOINE LACASSAGNE</t>
  </si>
  <si>
    <t>RUCART</t>
  </si>
  <si>
    <t>Pierre Adelin</t>
  </si>
  <si>
    <t>76002926</t>
  </si>
  <si>
    <t>BOUCHARD</t>
  </si>
  <si>
    <t>Louise</t>
  </si>
  <si>
    <t>76003693</t>
  </si>
  <si>
    <t>EL KHOURI</t>
  </si>
  <si>
    <t>Pierre</t>
  </si>
  <si>
    <t>76003683</t>
  </si>
  <si>
    <t>HEYRIES</t>
  </si>
  <si>
    <t>Camille</t>
  </si>
  <si>
    <t>76002941</t>
  </si>
  <si>
    <t>RAGONNET</t>
  </si>
  <si>
    <t>Gwendoline</t>
  </si>
  <si>
    <t>6</t>
  </si>
  <si>
    <t>93000883</t>
  </si>
  <si>
    <t>COMITE LUTTE INFECTIONS NOSOCOM</t>
  </si>
  <si>
    <t>CHARREL</t>
  </si>
  <si>
    <t>Remi</t>
  </si>
  <si>
    <t>76002947</t>
  </si>
  <si>
    <t>BOURASS</t>
  </si>
  <si>
    <t>Sarah</t>
  </si>
  <si>
    <t>43001036</t>
  </si>
  <si>
    <t xml:space="preserve">CHU NICE HOPITAL PASTEUR </t>
  </si>
  <si>
    <t>PHARMACIE CENTRALE</t>
  </si>
  <si>
    <t>COLLOMP</t>
  </si>
  <si>
    <t>Remy</t>
  </si>
  <si>
    <t>76003674</t>
  </si>
  <si>
    <t>GLACHANT</t>
  </si>
  <si>
    <t>Céleste</t>
  </si>
  <si>
    <t>Décalé prise de fonction en mai 2025</t>
  </si>
  <si>
    <t>93000924</t>
  </si>
  <si>
    <t>CLINIQUE DU CAP D'OR</t>
  </si>
  <si>
    <t>PHARMACIE PHC</t>
  </si>
  <si>
    <t>ALLEMAN</t>
  </si>
  <si>
    <t>76003694</t>
  </si>
  <si>
    <t>PARAT</t>
  </si>
  <si>
    <t>Célie</t>
  </si>
  <si>
    <t>43001617</t>
  </si>
  <si>
    <t xml:space="preserve">CENTRE HOSPITALIER DE CANNES </t>
  </si>
  <si>
    <t>BORONAD</t>
  </si>
  <si>
    <t>Cyril</t>
  </si>
  <si>
    <t>76003680</t>
  </si>
  <si>
    <t>BARREAU</t>
  </si>
  <si>
    <t>Jérémy</t>
  </si>
  <si>
    <t>76002175</t>
  </si>
  <si>
    <t>BENECH</t>
  </si>
  <si>
    <t>Alexandre</t>
  </si>
  <si>
    <t>76002929</t>
  </si>
  <si>
    <t>LUC</t>
  </si>
  <si>
    <t>Marc-Antoine</t>
  </si>
  <si>
    <t>76003689</t>
  </si>
  <si>
    <t>REBROIN</t>
  </si>
  <si>
    <t>Marina</t>
  </si>
  <si>
    <t>poste couplé</t>
  </si>
  <si>
    <t>MA001015</t>
  </si>
  <si>
    <t>OMEDIT PACA CORSE</t>
  </si>
  <si>
    <t>HONORE</t>
  </si>
  <si>
    <t>Stephane</t>
  </si>
  <si>
    <t>43001446</t>
  </si>
  <si>
    <t>PHARMACIE A USAGE INTERIEUR HOPITAL SA</t>
  </si>
  <si>
    <t>CHI TOULON LA SEYNE</t>
  </si>
  <si>
    <t>Christine</t>
  </si>
  <si>
    <t>ALESSANDRA</t>
  </si>
  <si>
    <t>76003690</t>
  </si>
  <si>
    <t>GUERRA</t>
  </si>
  <si>
    <t>Clémence</t>
  </si>
  <si>
    <t>43001359</t>
  </si>
  <si>
    <t xml:space="preserve">HOPITAL SAINT JOSEPH </t>
  </si>
  <si>
    <t>LEGROS</t>
  </si>
  <si>
    <t>Marie-Helene</t>
  </si>
  <si>
    <t>76003685</t>
  </si>
  <si>
    <t>MILESI</t>
  </si>
  <si>
    <t>Nans</t>
  </si>
  <si>
    <t>76002928</t>
  </si>
  <si>
    <t>RONDA</t>
  </si>
  <si>
    <t>Antonin</t>
  </si>
  <si>
    <t>43000857</t>
  </si>
  <si>
    <t>CENTRE HOSPITALIER EDOUARD TOULOUSE</t>
  </si>
  <si>
    <t>PHARMACIE A USAGE INTERIEUR POLE MEDIC</t>
  </si>
  <si>
    <t>Stephanie</t>
  </si>
  <si>
    <t>76003684</t>
  </si>
  <si>
    <t>ESTEVE</t>
  </si>
  <si>
    <t>Andréa</t>
  </si>
  <si>
    <t>43002032</t>
  </si>
  <si>
    <t>HP A.TZANCK MOUGINS SOPHIA ANTIPOLIS</t>
  </si>
  <si>
    <t>AZOUZA</t>
  </si>
  <si>
    <t>Wakil</t>
  </si>
  <si>
    <t>sur le semestre 
en MAI 2024 postes ouverts</t>
  </si>
  <si>
    <t>BASE EFFECTIFS</t>
  </si>
  <si>
    <t>FIN DE CURSUS</t>
  </si>
  <si>
    <t>DROIT AU REMORDS</t>
  </si>
  <si>
    <t xml:space="preserve">DEMISSION
</t>
  </si>
  <si>
    <t>EFFECTIFS BRUTS</t>
  </si>
  <si>
    <t>HORS-FILIERE/STAGES LIBRES</t>
  </si>
  <si>
    <t>ANNEE RECHERCHE</t>
  </si>
  <si>
    <t>SURNOMBRES</t>
  </si>
  <si>
    <t>DISPONIBILITES - CONGE PARENTAL</t>
  </si>
  <si>
    <t>INTERCHU</t>
  </si>
  <si>
    <t>EFFECTIFS AU CHOIX MAI 2024</t>
  </si>
  <si>
    <t>P2</t>
  </si>
  <si>
    <t>AR</t>
  </si>
  <si>
    <t>EFFECTIFS
AR</t>
  </si>
  <si>
    <t xml:space="preserve">EFFECTIFS R3C P1 </t>
  </si>
  <si>
    <t>NEO 2023</t>
  </si>
  <si>
    <t>EFFECTIFS R3C P2</t>
  </si>
  <si>
    <t>EFFECTIFS
DJ P3</t>
  </si>
  <si>
    <t>DJ</t>
  </si>
  <si>
    <t>+</t>
  </si>
  <si>
    <t>-</t>
  </si>
  <si>
    <t>NEO</t>
  </si>
  <si>
    <t>DJ P3</t>
  </si>
  <si>
    <t>TOTAL</t>
  </si>
  <si>
    <t xml:space="preserve">TOTAL
HORS DJ </t>
  </si>
  <si>
    <t>BIOLOGIE MEDICALE</t>
  </si>
  <si>
    <t>4 FST (ARCANI, JACQUET, LEROUX et CORVAISIER) poste à flécher</t>
  </si>
  <si>
    <t>IPR</t>
  </si>
  <si>
    <t>PHARMACIE 2G</t>
  </si>
  <si>
    <t>1 TH P2</t>
  </si>
  <si>
    <t>P1 HORS DOMAINE DM à ajouter</t>
  </si>
  <si>
    <t>c</t>
  </si>
  <si>
    <t xml:space="preserve">1 PC P2
</t>
  </si>
  <si>
    <t>HOPITAL SAINTE MARGUERITE MARSEILLE BEAUMETTE</t>
  </si>
  <si>
    <r>
      <rPr>
        <b/>
        <strike/>
        <sz val="10"/>
        <rFont val="Arial"/>
        <family val="2"/>
      </rPr>
      <t xml:space="preserve">BENARD-THIERY ISABELLE 
</t>
    </r>
    <r>
      <rPr>
        <b/>
        <sz val="10"/>
        <rFont val="Arial"/>
        <family val="2"/>
      </rPr>
      <t>Pierre-Adelin RUCART</t>
    </r>
  </si>
  <si>
    <r>
      <rPr>
        <b/>
        <strike/>
        <sz val="10"/>
        <rFont val="Arial"/>
        <family val="2"/>
      </rPr>
      <t xml:space="preserve">BERTAULT-PERES PIERRE </t>
    </r>
    <r>
      <rPr>
        <b/>
        <sz val="10"/>
        <rFont val="Arial"/>
        <family val="2"/>
      </rPr>
      <t>BUES-CHARBIT</t>
    </r>
  </si>
  <si>
    <r>
      <rPr>
        <b/>
        <strike/>
        <sz val="10"/>
        <rFont val="Arial"/>
        <family val="2"/>
      </rPr>
      <t>CHARBIT MARTINE</t>
    </r>
    <r>
      <rPr>
        <b/>
        <sz val="10"/>
        <rFont val="Arial"/>
        <family val="2"/>
      </rPr>
      <t xml:space="preserve">
PEYRON FLORENCE</t>
    </r>
  </si>
  <si>
    <t>demandes établissements 
semestre NOVEMBRE 2024</t>
  </si>
  <si>
    <t>validés en  commission
 du 20/09/2024 
pour semestre 
NOVEMBRE 2024</t>
  </si>
  <si>
    <t>nb DJ affectés 
semestre 
Novembre 2024</t>
  </si>
  <si>
    <t>RESULTATS COMMISSION  DE REPARTITION DES POSTES PHARMACIE HOSPITALIERE R2C du 20 SEPTEMBRE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</si>
</sst>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trike/>
      <sz val="10"/>
      <name val="Arial"/>
      <family val="2"/>
    </font>
    <font>
      <b/>
      <sz val="1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b/>
      <sz val="16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trike/>
      <sz val="11"/>
      <name val="Calibri"/>
      <family val="2"/>
      <scheme val="minor"/>
    </font>
    <font>
      <b/>
      <strike/>
      <sz val="10"/>
      <name val="Times New Roman"/>
      <family val="1"/>
    </font>
    <font>
      <b/>
      <sz val="20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b/>
      <sz val="20"/>
      <color theme="1"/>
      <name val="Calibri"/>
      <family val="2"/>
      <scheme val="minor"/>
    </font>
    <font>
      <sz val="12"/>
      <color rgb="FF0070C0"/>
      <name val="Calibri"/>
      <family val="2"/>
      <charset val="1"/>
    </font>
    <font>
      <sz val="9"/>
      <color theme="1"/>
      <name val="Montserrat"/>
    </font>
    <font>
      <b/>
      <sz val="9"/>
      <color theme="1"/>
      <name val="Montserrat"/>
    </font>
    <font>
      <b/>
      <sz val="8"/>
      <color theme="1"/>
      <name val="Montserrat"/>
    </font>
    <font>
      <b/>
      <sz val="9"/>
      <color rgb="FFFF0000"/>
      <name val="Montserrat"/>
    </font>
    <font>
      <sz val="9"/>
      <color rgb="FFFF0000"/>
      <name val="Montserrat"/>
    </font>
    <font>
      <b/>
      <sz val="9"/>
      <name val="Montserrat"/>
    </font>
    <font>
      <sz val="9"/>
      <name val="Montserrat"/>
    </font>
    <font>
      <sz val="9"/>
      <color indexed="81"/>
      <name val="Tahoma"/>
    </font>
    <font>
      <b/>
      <sz val="12"/>
      <name val="Arial"/>
      <family val="2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24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CBAD"/>
        <bgColor rgb="FFF8CBAD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lightUp">
        <fgColor theme="0" tint="-0.499984740745262"/>
        <bgColor theme="7" tint="0.79995117038483843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/>
    <xf numFmtId="17" fontId="7" fillId="0" borderId="1" xfId="0" applyNumberFormat="1" applyFont="1" applyBorder="1" applyAlignment="1">
      <alignment horizontal="center"/>
    </xf>
    <xf numFmtId="0" fontId="7" fillId="0" borderId="0" xfId="0" applyFont="1"/>
    <xf numFmtId="0" fontId="4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17" fontId="7" fillId="0" borderId="1" xfId="0" applyNumberFormat="1" applyFont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/>
    <xf numFmtId="0" fontId="2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7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7" fillId="7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11" fillId="0" borderId="1" xfId="0" applyFont="1" applyBorder="1"/>
    <xf numFmtId="0" fontId="10" fillId="0" borderId="1" xfId="0" applyFont="1" applyBorder="1" applyAlignment="1">
      <alignment wrapText="1"/>
    </xf>
    <xf numFmtId="0" fontId="7" fillId="0" borderId="1" xfId="0" applyFont="1" applyBorder="1" applyAlignment="1">
      <alignment horizontal="left"/>
    </xf>
    <xf numFmtId="0" fontId="9" fillId="0" borderId="1" xfId="0" applyFont="1" applyBorder="1"/>
    <xf numFmtId="0" fontId="7" fillId="8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" fontId="7" fillId="10" borderId="1" xfId="0" applyNumberFormat="1" applyFont="1" applyFill="1" applyBorder="1" applyAlignment="1">
      <alignment horizontal="center" vertical="center"/>
    </xf>
    <xf numFmtId="1" fontId="7" fillId="10" borderId="1" xfId="0" applyNumberFormat="1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/>
    </xf>
    <xf numFmtId="0" fontId="7" fillId="10" borderId="1" xfId="0" applyNumberFormat="1" applyFont="1" applyFill="1" applyBorder="1" applyAlignment="1">
      <alignment horizontal="center"/>
    </xf>
    <xf numFmtId="0" fontId="7" fillId="10" borderId="1" xfId="0" applyNumberFormat="1" applyFont="1" applyFill="1" applyBorder="1" applyAlignment="1">
      <alignment horizontal="center" vertical="center"/>
    </xf>
    <xf numFmtId="0" fontId="7" fillId="5" borderId="1" xfId="0" applyNumberFormat="1" applyFont="1" applyFill="1" applyBorder="1" applyAlignment="1">
      <alignment horizontal="center"/>
    </xf>
    <xf numFmtId="0" fontId="7" fillId="5" borderId="1" xfId="0" applyNumberFormat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9" fillId="5" borderId="1" xfId="0" applyNumberFormat="1" applyFont="1" applyFill="1" applyBorder="1" applyAlignment="1">
      <alignment horizontal="center" vertical="center"/>
    </xf>
    <xf numFmtId="1" fontId="9" fillId="5" borderId="1" xfId="0" applyNumberFormat="1" applyFont="1" applyFill="1" applyBorder="1" applyAlignment="1">
      <alignment horizontal="center" vertical="center"/>
    </xf>
    <xf numFmtId="0" fontId="9" fillId="8" borderId="1" xfId="0" applyFont="1" applyFill="1" applyBorder="1"/>
    <xf numFmtId="0" fontId="9" fillId="7" borderId="1" xfId="0" applyFont="1" applyFill="1" applyBorder="1"/>
    <xf numFmtId="0" fontId="9" fillId="0" borderId="0" xfId="0" applyFont="1"/>
    <xf numFmtId="0" fontId="14" fillId="2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17" fontId="18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20" fillId="0" borderId="0" xfId="0" applyFont="1"/>
    <xf numFmtId="0" fontId="9" fillId="11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/>
    </xf>
    <xf numFmtId="0" fontId="17" fillId="11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vertical="center"/>
    </xf>
    <xf numFmtId="0" fontId="7" fillId="11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30" fillId="0" borderId="0" xfId="0" applyFont="1"/>
    <xf numFmtId="0" fontId="6" fillId="5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1" fillId="0" borderId="1" xfId="0" applyFont="1" applyBorder="1"/>
    <xf numFmtId="1" fontId="12" fillId="4" borderId="4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33" fillId="13" borderId="11" xfId="0" applyFont="1" applyFill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4" fillId="15" borderId="15" xfId="0" applyFont="1" applyFill="1" applyBorder="1" applyAlignment="1">
      <alignment horizontal="center" vertical="center" wrapText="1"/>
    </xf>
    <xf numFmtId="0" fontId="34" fillId="15" borderId="11" xfId="0" applyFont="1" applyFill="1" applyBorder="1" applyAlignment="1">
      <alignment horizontal="center" vertical="center" wrapText="1"/>
    </xf>
    <xf numFmtId="0" fontId="35" fillId="16" borderId="15" xfId="1" applyFont="1" applyFill="1" applyBorder="1" applyAlignment="1">
      <alignment horizontal="center" vertical="center" wrapText="1"/>
    </xf>
    <xf numFmtId="0" fontId="36" fillId="17" borderId="15" xfId="0" applyFont="1" applyFill="1" applyBorder="1" applyAlignment="1">
      <alignment horizontal="center" vertical="center"/>
    </xf>
    <xf numFmtId="0" fontId="36" fillId="16" borderId="15" xfId="0" applyFont="1" applyFill="1" applyBorder="1" applyAlignment="1">
      <alignment horizontal="center" vertical="center"/>
    </xf>
    <xf numFmtId="0" fontId="36" fillId="13" borderId="15" xfId="0" applyFont="1" applyFill="1" applyBorder="1" applyAlignment="1">
      <alignment horizontal="center" vertical="center"/>
    </xf>
    <xf numFmtId="0" fontId="36" fillId="18" borderId="15" xfId="0" applyFont="1" applyFill="1" applyBorder="1" applyAlignment="1">
      <alignment horizontal="center" vertical="center"/>
    </xf>
    <xf numFmtId="0" fontId="36" fillId="16" borderId="15" xfId="0" applyFont="1" applyFill="1" applyBorder="1" applyAlignment="1">
      <alignment horizontal="center"/>
    </xf>
    <xf numFmtId="0" fontId="36" fillId="19" borderId="15" xfId="0" applyFont="1" applyFill="1" applyBorder="1" applyAlignment="1">
      <alignment horizontal="center" vertical="center"/>
    </xf>
    <xf numFmtId="0" fontId="36" fillId="19" borderId="11" xfId="0" applyFont="1" applyFill="1" applyBorder="1" applyAlignment="1">
      <alignment horizontal="center" vertical="center"/>
    </xf>
    <xf numFmtId="0" fontId="35" fillId="19" borderId="11" xfId="0" applyFont="1" applyFill="1" applyBorder="1" applyAlignment="1">
      <alignment horizontal="center" vertical="center"/>
    </xf>
    <xf numFmtId="0" fontId="0" fillId="0" borderId="0" xfId="0" applyAlignment="1"/>
    <xf numFmtId="0" fontId="37" fillId="16" borderId="15" xfId="1" applyFont="1" applyFill="1" applyBorder="1" applyAlignment="1">
      <alignment horizontal="center" vertical="center" wrapText="1"/>
    </xf>
    <xf numFmtId="0" fontId="35" fillId="13" borderId="15" xfId="0" applyFont="1" applyFill="1" applyBorder="1" applyAlignment="1">
      <alignment horizontal="center" vertical="center"/>
    </xf>
    <xf numFmtId="0" fontId="38" fillId="16" borderId="15" xfId="0" applyFont="1" applyFill="1" applyBorder="1" applyAlignment="1">
      <alignment horizontal="center" vertical="center"/>
    </xf>
    <xf numFmtId="0" fontId="32" fillId="16" borderId="15" xfId="0" applyFont="1" applyFill="1" applyBorder="1" applyAlignment="1">
      <alignment horizontal="center" vertical="center" wrapText="1"/>
    </xf>
    <xf numFmtId="0" fontId="32" fillId="16" borderId="15" xfId="0" applyFont="1" applyFill="1" applyBorder="1" applyAlignment="1">
      <alignment horizontal="center" vertical="center"/>
    </xf>
    <xf numFmtId="0" fontId="32" fillId="13" borderId="15" xfId="0" applyFont="1" applyFill="1" applyBorder="1" applyAlignment="1">
      <alignment horizontal="center" vertical="center"/>
    </xf>
    <xf numFmtId="0" fontId="32" fillId="18" borderId="15" xfId="0" applyFont="1" applyFill="1" applyBorder="1" applyAlignment="1">
      <alignment horizontal="center" vertical="center"/>
    </xf>
    <xf numFmtId="0" fontId="32" fillId="19" borderId="15" xfId="0" applyFont="1" applyFill="1" applyBorder="1" applyAlignment="1">
      <alignment horizontal="center" vertical="center"/>
    </xf>
    <xf numFmtId="0" fontId="32" fillId="4" borderId="15" xfId="0" applyFont="1" applyFill="1" applyBorder="1" applyAlignment="1">
      <alignment horizontal="center" vertical="center"/>
    </xf>
    <xf numFmtId="0" fontId="32" fillId="12" borderId="15" xfId="0" applyFont="1" applyFill="1" applyBorder="1" applyAlignment="1">
      <alignment horizontal="center" vertical="center"/>
    </xf>
    <xf numFmtId="0" fontId="38" fillId="14" borderId="15" xfId="0" applyFont="1" applyFill="1" applyBorder="1" applyAlignment="1">
      <alignment horizontal="center" vertical="center"/>
    </xf>
    <xf numFmtId="0" fontId="37" fillId="14" borderId="15" xfId="0" applyFont="1" applyFill="1" applyBorder="1" applyAlignment="1">
      <alignment horizontal="center" vertical="center"/>
    </xf>
    <xf numFmtId="0" fontId="38" fillId="20" borderId="11" xfId="0" applyFont="1" applyFill="1" applyBorder="1" applyAlignment="1">
      <alignment horizontal="center" vertical="center"/>
    </xf>
    <xf numFmtId="0" fontId="33" fillId="14" borderId="11" xfId="0" applyFont="1" applyFill="1" applyBorder="1" applyAlignment="1">
      <alignment horizontal="center" vertical="center"/>
    </xf>
    <xf numFmtId="0" fontId="37" fillId="16" borderId="15" xfId="1" applyFont="1" applyFill="1" applyBorder="1" applyAlignment="1">
      <alignment horizontal="center" vertical="center"/>
    </xf>
    <xf numFmtId="0" fontId="38" fillId="19" borderId="15" xfId="0" applyFont="1" applyFill="1" applyBorder="1" applyAlignment="1">
      <alignment horizontal="center" vertical="center"/>
    </xf>
    <xf numFmtId="0" fontId="38" fillId="19" borderId="11" xfId="0" applyFont="1" applyFill="1" applyBorder="1" applyAlignment="1">
      <alignment horizontal="center" vertical="center"/>
    </xf>
    <xf numFmtId="0" fontId="37" fillId="19" borderId="1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7" fillId="9" borderId="15" xfId="1" applyFont="1" applyFill="1" applyBorder="1" applyAlignment="1">
      <alignment horizontal="center" vertical="center"/>
    </xf>
    <xf numFmtId="0" fontId="32" fillId="9" borderId="15" xfId="0" applyFont="1" applyFill="1" applyBorder="1" applyAlignment="1">
      <alignment horizontal="center" vertical="center"/>
    </xf>
    <xf numFmtId="0" fontId="32" fillId="9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2" fillId="3" borderId="19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10" borderId="1" xfId="0" applyNumberFormat="1" applyFont="1" applyFill="1" applyBorder="1" applyAlignment="1">
      <alignment horizontal="center" vertical="center"/>
    </xf>
    <xf numFmtId="1" fontId="9" fillId="10" borderId="1" xfId="0" applyNumberFormat="1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0" fontId="40" fillId="5" borderId="1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1" fontId="40" fillId="4" borderId="1" xfId="0" applyNumberFormat="1" applyFont="1" applyFill="1" applyBorder="1" applyAlignment="1">
      <alignment horizontal="center" vertical="center" wrapText="1"/>
    </xf>
    <xf numFmtId="0" fontId="40" fillId="10" borderId="1" xfId="0" applyFont="1" applyFill="1" applyBorder="1" applyAlignment="1">
      <alignment horizontal="center" vertical="center" wrapText="1"/>
    </xf>
    <xf numFmtId="1" fontId="40" fillId="10" borderId="1" xfId="0" applyNumberFormat="1" applyFont="1" applyFill="1" applyBorder="1" applyAlignment="1">
      <alignment horizontal="center" vertical="center" wrapText="1"/>
    </xf>
    <xf numFmtId="17" fontId="9" fillId="0" borderId="1" xfId="0" applyNumberFormat="1" applyFont="1" applyBorder="1" applyAlignment="1">
      <alignment horizontal="center"/>
    </xf>
    <xf numFmtId="0" fontId="9" fillId="5" borderId="1" xfId="0" applyNumberFormat="1" applyFont="1" applyFill="1" applyBorder="1" applyAlignment="1">
      <alignment horizontal="center"/>
    </xf>
    <xf numFmtId="0" fontId="7" fillId="9" borderId="3" xfId="0" applyFont="1" applyFill="1" applyBorder="1" applyAlignment="1">
      <alignment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9" fillId="10" borderId="1" xfId="0" applyNumberFormat="1" applyFont="1" applyFill="1" applyBorder="1" applyAlignment="1">
      <alignment horizontal="center"/>
    </xf>
    <xf numFmtId="0" fontId="7" fillId="21" borderId="1" xfId="0" applyFont="1" applyFill="1" applyBorder="1" applyAlignment="1">
      <alignment horizontal="center" vertical="center"/>
    </xf>
    <xf numFmtId="17" fontId="9" fillId="0" borderId="1" xfId="0" applyNumberFormat="1" applyFont="1" applyBorder="1" applyAlignment="1">
      <alignment horizontal="center" vertical="center"/>
    </xf>
    <xf numFmtId="0" fontId="12" fillId="0" borderId="0" xfId="0" applyFont="1"/>
    <xf numFmtId="1" fontId="9" fillId="0" borderId="0" xfId="0" applyNumberFormat="1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1" fontId="9" fillId="4" borderId="0" xfId="0" applyNumberFormat="1" applyFont="1" applyFill="1" applyAlignment="1">
      <alignment horizontal="center" vertical="center"/>
    </xf>
    <xf numFmtId="0" fontId="7" fillId="0" borderId="0" xfId="0" applyFont="1" applyFill="1"/>
    <xf numFmtId="0" fontId="7" fillId="4" borderId="0" xfId="0" applyFont="1" applyFill="1"/>
    <xf numFmtId="1" fontId="7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" fontId="7" fillId="4" borderId="0" xfId="0" applyNumberFormat="1" applyFont="1" applyFill="1" applyAlignment="1">
      <alignment vertical="center"/>
    </xf>
    <xf numFmtId="0" fontId="42" fillId="0" borderId="0" xfId="0" applyFont="1"/>
    <xf numFmtId="0" fontId="42" fillId="0" borderId="0" xfId="0" applyFont="1" applyFill="1"/>
    <xf numFmtId="0" fontId="42" fillId="4" borderId="0" xfId="0" applyFont="1" applyFill="1"/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40" fillId="9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1" fontId="12" fillId="5" borderId="4" xfId="0" applyNumberFormat="1" applyFont="1" applyFill="1" applyBorder="1" applyAlignment="1">
      <alignment horizontal="center" vertical="center" wrapText="1"/>
    </xf>
    <xf numFmtId="1" fontId="40" fillId="10" borderId="1" xfId="0" applyNumberFormat="1" applyFont="1" applyFill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15" borderId="8" xfId="0" applyFont="1" applyFill="1" applyBorder="1" applyAlignment="1">
      <alignment horizontal="center" vertical="center" wrapText="1"/>
    </xf>
    <xf numFmtId="0" fontId="33" fillId="15" borderId="9" xfId="0" applyFont="1" applyFill="1" applyBorder="1" applyAlignment="1">
      <alignment horizontal="center" vertical="center" wrapText="1"/>
    </xf>
    <xf numFmtId="0" fontId="33" fillId="15" borderId="16" xfId="0" applyFont="1" applyFill="1" applyBorder="1" applyAlignment="1">
      <alignment horizontal="center" vertical="center" wrapText="1"/>
    </xf>
    <xf numFmtId="0" fontId="33" fillId="15" borderId="17" xfId="0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textRotation="180" wrapText="1"/>
    </xf>
    <xf numFmtId="0" fontId="33" fillId="0" borderId="19" xfId="0" applyFont="1" applyBorder="1" applyAlignment="1">
      <alignment horizontal="center" vertical="center" textRotation="180" wrapText="1"/>
    </xf>
    <xf numFmtId="0" fontId="33" fillId="0" borderId="20" xfId="0" applyFont="1" applyBorder="1" applyAlignment="1">
      <alignment horizontal="center" vertical="center" textRotation="180" wrapText="1"/>
    </xf>
    <xf numFmtId="0" fontId="33" fillId="15" borderId="15" xfId="0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40" fillId="5" borderId="1" xfId="0" applyFont="1" applyFill="1" applyBorder="1" applyAlignment="1">
      <alignment horizontal="center" vertical="center" wrapText="1"/>
    </xf>
    <xf numFmtId="0" fontId="40" fillId="5" borderId="6" xfId="0" applyFont="1" applyFill="1" applyBorder="1" applyAlignment="1">
      <alignment horizontal="center" vertical="center" wrapText="1"/>
    </xf>
    <xf numFmtId="0" fontId="40" fillId="5" borderId="7" xfId="0" applyFont="1" applyFill="1" applyBorder="1" applyAlignment="1">
      <alignment horizontal="center" vertical="center" wrapText="1"/>
    </xf>
    <xf numFmtId="0" fontId="40" fillId="6" borderId="6" xfId="0" applyFont="1" applyFill="1" applyBorder="1" applyAlignment="1">
      <alignment horizontal="center" vertical="center" wrapText="1"/>
    </xf>
    <xf numFmtId="0" fontId="40" fillId="6" borderId="7" xfId="0" applyFont="1" applyFill="1" applyBorder="1" applyAlignment="1">
      <alignment horizontal="center" vertical="center" wrapText="1"/>
    </xf>
    <xf numFmtId="1" fontId="40" fillId="5" borderId="6" xfId="0" applyNumberFormat="1" applyFont="1" applyFill="1" applyBorder="1" applyAlignment="1">
      <alignment horizontal="center" vertical="center" wrapText="1"/>
    </xf>
    <xf numFmtId="1" fontId="40" fillId="5" borderId="7" xfId="0" applyNumberFormat="1" applyFont="1" applyFill="1" applyBorder="1" applyAlignment="1">
      <alignment horizontal="center" vertical="center" wrapText="1"/>
    </xf>
    <xf numFmtId="0" fontId="43" fillId="0" borderId="0" xfId="0" applyFont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6.D6CEEAB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6.D6CEEA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322169</xdr:colOff>
      <xdr:row>0</xdr:row>
      <xdr:rowOff>112057</xdr:rowOff>
    </xdr:from>
    <xdr:to>
      <xdr:col>2</xdr:col>
      <xdr:colOff>161296</xdr:colOff>
      <xdr:row>1</xdr:row>
      <xdr:rowOff>392206</xdr:rowOff>
    </xdr:to>
    <xdr:pic>
      <xdr:nvPicPr>
        <xdr:cNvPr id="2" name="Image 1" descr="cid:image001.png@01D621D9.A566198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169" y="112057"/>
          <a:ext cx="3607105" cy="1050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95250</xdr:rowOff>
    </xdr:from>
    <xdr:to>
      <xdr:col>2</xdr:col>
      <xdr:colOff>1075562</xdr:colOff>
      <xdr:row>4</xdr:row>
      <xdr:rowOff>133350</xdr:rowOff>
    </xdr:to>
    <xdr:pic>
      <xdr:nvPicPr>
        <xdr:cNvPr id="2" name="Image 1" descr="cid:image001.png@01D621D9.A566198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5250"/>
          <a:ext cx="3237737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ATHELOT Pascal" id="{5F71E5E5-68D1-45E0-BC12-519301590C8F}" userId="S::pascal.rathelot@univ-amu.fr::709a4dd4-57f2-4786-875e-fee2ee60f759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2" dT="2024-03-05T16:36:30.63" personId="{5F71E5E5-68D1-45E0-BC12-519301590C8F}" id="{3ACB2493-23A9-4856-AB02-5184052869C4}">
    <text>Là c'est saisi à la main, mais ce pourrait être la somme de tus les postes saisis dans les cases vertes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23"/>
  <sheetViews>
    <sheetView tabSelected="1" topLeftCell="A115" zoomScale="68" zoomScaleNormal="68" workbookViewId="0">
      <selection activeCell="C2" sqref="C2"/>
    </sheetView>
  </sheetViews>
  <sheetFormatPr baseColWidth="10" defaultColWidth="11.5703125" defaultRowHeight="61.15" customHeight="1"/>
  <cols>
    <col min="1" max="1" width="56.5703125" style="7" customWidth="1"/>
    <col min="2" max="2" width="13.5703125" style="7" hidden="1" customWidth="1"/>
    <col min="3" max="3" width="70.140625" style="7" bestFit="1" customWidth="1"/>
    <col min="4" max="4" width="58" style="7" customWidth="1"/>
    <col min="5" max="5" width="156.7109375" style="7" bestFit="1" customWidth="1"/>
    <col min="6" max="6" width="10.28515625" style="7" bestFit="1" customWidth="1"/>
    <col min="7" max="7" width="10" style="7" bestFit="1" customWidth="1"/>
    <col min="8" max="8" width="8" style="7" bestFit="1" customWidth="1"/>
    <col min="9" max="9" width="19.28515625" style="157" bestFit="1" customWidth="1"/>
    <col min="10" max="10" width="33.140625" style="158" bestFit="1" customWidth="1"/>
    <col min="11" max="11" width="19" style="159" bestFit="1" customWidth="1"/>
    <col min="12" max="12" width="28.140625" style="159" bestFit="1" customWidth="1"/>
    <col min="13" max="13" width="29.28515625" style="157" bestFit="1" customWidth="1"/>
    <col min="14" max="14" width="5.85546875" style="160" customWidth="1"/>
    <col min="15" max="16" width="23.42578125" style="155" bestFit="1" customWidth="1"/>
    <col min="17" max="18" width="25.5703125" style="7" bestFit="1" customWidth="1"/>
    <col min="19" max="20" width="15.42578125" style="155" bestFit="1" customWidth="1"/>
    <col min="21" max="21" width="17.5703125" style="7" bestFit="1" customWidth="1"/>
    <col min="22" max="22" width="5" style="156" customWidth="1"/>
    <col min="23" max="23" width="23.42578125" style="7" bestFit="1" customWidth="1"/>
    <col min="24" max="24" width="17.140625" style="7" bestFit="1" customWidth="1"/>
    <col min="25" max="25" width="23" style="7" bestFit="1" customWidth="1"/>
    <col min="26" max="26" width="17.5703125" style="7" bestFit="1" customWidth="1"/>
    <col min="27" max="27" width="19.42578125" style="7" bestFit="1" customWidth="1"/>
    <col min="28" max="28" width="7.7109375" style="7" bestFit="1" customWidth="1"/>
    <col min="29" max="16384" width="11.5703125" style="7"/>
  </cols>
  <sheetData>
    <row r="1" spans="1:28" ht="61.15" customHeight="1">
      <c r="C1" s="200" t="s">
        <v>584</v>
      </c>
    </row>
    <row r="2" spans="1:28" ht="61.15" customHeight="1">
      <c r="I2" s="173" t="s">
        <v>244</v>
      </c>
      <c r="J2" s="173"/>
      <c r="K2" s="173"/>
      <c r="L2" s="173"/>
      <c r="M2" s="173"/>
      <c r="N2" s="82"/>
      <c r="O2" s="170" t="s">
        <v>235</v>
      </c>
      <c r="P2" s="171"/>
      <c r="Q2" s="171"/>
      <c r="R2" s="171"/>
      <c r="S2" s="171"/>
      <c r="T2" s="171"/>
      <c r="U2" s="172"/>
      <c r="V2" s="137"/>
      <c r="W2" s="169" t="s">
        <v>182</v>
      </c>
      <c r="X2" s="169"/>
      <c r="Y2" s="169"/>
      <c r="Z2" s="169"/>
      <c r="AA2" s="169"/>
      <c r="AB2" s="169"/>
    </row>
    <row r="3" spans="1:28" ht="61.15" customHeight="1">
      <c r="A3" s="193" t="s">
        <v>200</v>
      </c>
      <c r="B3" s="138" t="s">
        <v>201</v>
      </c>
      <c r="C3" s="194" t="s">
        <v>202</v>
      </c>
      <c r="D3" s="194" t="s">
        <v>203</v>
      </c>
      <c r="E3" s="194" t="s">
        <v>204</v>
      </c>
      <c r="F3" s="139"/>
      <c r="G3" s="139"/>
      <c r="H3" s="174" t="s">
        <v>543</v>
      </c>
      <c r="I3" s="174"/>
      <c r="J3" s="168" t="s">
        <v>581</v>
      </c>
      <c r="K3" s="194" t="s">
        <v>583</v>
      </c>
      <c r="L3" s="196" t="s">
        <v>229</v>
      </c>
      <c r="M3" s="198" t="s">
        <v>582</v>
      </c>
      <c r="N3" s="140"/>
      <c r="O3" s="138" t="s">
        <v>236</v>
      </c>
      <c r="P3" s="138" t="s">
        <v>237</v>
      </c>
      <c r="Q3" s="138" t="s">
        <v>239</v>
      </c>
      <c r="R3" s="138" t="s">
        <v>240</v>
      </c>
      <c r="S3" s="138" t="s">
        <v>241</v>
      </c>
      <c r="T3" s="138" t="s">
        <v>242</v>
      </c>
      <c r="U3" s="138" t="s">
        <v>238</v>
      </c>
      <c r="V3" s="139"/>
      <c r="W3" s="138" t="s">
        <v>232</v>
      </c>
      <c r="X3" s="138" t="s">
        <v>231</v>
      </c>
      <c r="Y3" s="138" t="s">
        <v>230</v>
      </c>
      <c r="Z3" s="138" t="s">
        <v>243</v>
      </c>
      <c r="AA3" s="138" t="s">
        <v>233</v>
      </c>
      <c r="AB3" s="138" t="s">
        <v>234</v>
      </c>
    </row>
    <row r="4" spans="1:28" ht="61.15" customHeight="1">
      <c r="A4" s="193"/>
      <c r="B4" s="138"/>
      <c r="C4" s="195"/>
      <c r="D4" s="195"/>
      <c r="E4" s="195"/>
      <c r="F4" s="139"/>
      <c r="G4" s="139"/>
      <c r="H4" s="141" t="s">
        <v>258</v>
      </c>
      <c r="I4" s="142" t="s">
        <v>259</v>
      </c>
      <c r="J4" s="168"/>
      <c r="K4" s="195"/>
      <c r="L4" s="197"/>
      <c r="M4" s="199"/>
      <c r="N4" s="140"/>
      <c r="O4" s="138"/>
      <c r="P4" s="138"/>
      <c r="Q4" s="138"/>
      <c r="R4" s="138"/>
      <c r="S4" s="138"/>
      <c r="T4" s="138"/>
      <c r="U4" s="138"/>
      <c r="V4" s="139"/>
      <c r="W4" s="138"/>
      <c r="X4" s="138"/>
      <c r="Y4" s="138"/>
      <c r="Z4" s="138"/>
      <c r="AA4" s="138"/>
      <c r="AB4" s="138"/>
    </row>
    <row r="5" spans="1:28" ht="61.15" customHeight="1">
      <c r="A5" s="14" t="s">
        <v>45</v>
      </c>
      <c r="B5" s="1"/>
      <c r="C5" s="18" t="s">
        <v>46</v>
      </c>
      <c r="D5" s="1" t="s">
        <v>153</v>
      </c>
      <c r="E5" s="8" t="s">
        <v>119</v>
      </c>
      <c r="F5" s="6">
        <v>44866</v>
      </c>
      <c r="G5" s="6">
        <v>46508</v>
      </c>
      <c r="H5" s="36">
        <v>1</v>
      </c>
      <c r="I5" s="33" t="s">
        <v>260</v>
      </c>
      <c r="J5" s="167">
        <v>1</v>
      </c>
      <c r="K5" s="166">
        <v>0.5</v>
      </c>
      <c r="L5" s="65" t="s">
        <v>245</v>
      </c>
      <c r="M5" s="43">
        <f>O5+Q5+S5+U5+W5+X5+Y5+Z5+AA5+AB5</f>
        <v>1</v>
      </c>
      <c r="N5" s="83"/>
      <c r="O5" s="31"/>
      <c r="P5" s="31"/>
      <c r="Q5" s="31"/>
      <c r="R5" s="31"/>
      <c r="S5" s="31"/>
      <c r="T5" s="31"/>
      <c r="U5" s="54">
        <v>1</v>
      </c>
      <c r="V5" s="85"/>
      <c r="W5" s="25"/>
      <c r="X5" s="25"/>
      <c r="Y5" s="25"/>
      <c r="Z5" s="25"/>
      <c r="AA5" s="25"/>
      <c r="AB5" s="25"/>
    </row>
    <row r="6" spans="1:28" ht="61.15" customHeight="1">
      <c r="A6" s="14" t="s">
        <v>45</v>
      </c>
      <c r="B6" s="1"/>
      <c r="C6" s="18" t="s">
        <v>46</v>
      </c>
      <c r="D6" s="1" t="s">
        <v>153</v>
      </c>
      <c r="E6" s="8" t="s">
        <v>120</v>
      </c>
      <c r="F6" s="6">
        <v>44866</v>
      </c>
      <c r="G6" s="6">
        <v>46508</v>
      </c>
      <c r="H6" s="38"/>
      <c r="I6" s="35"/>
      <c r="J6" s="167"/>
      <c r="K6" s="165"/>
      <c r="L6" s="65" t="s">
        <v>296</v>
      </c>
      <c r="M6" s="43">
        <f t="shared" ref="M6:M69" si="0">O6+Q6+S6+U6+W6+X6+Y6+Z6+AA6+AB6</f>
        <v>0</v>
      </c>
      <c r="N6" s="83"/>
      <c r="O6" s="31"/>
      <c r="P6" s="31"/>
      <c r="Q6" s="31"/>
      <c r="R6" s="31"/>
      <c r="S6" s="31"/>
      <c r="T6" s="31"/>
      <c r="U6" s="31"/>
      <c r="V6" s="85"/>
      <c r="W6" s="25"/>
      <c r="X6" s="25"/>
      <c r="Y6" s="25"/>
      <c r="Z6" s="25"/>
      <c r="AA6" s="25"/>
      <c r="AB6" s="25"/>
    </row>
    <row r="7" spans="1:28" ht="61.15" customHeight="1">
      <c r="A7" s="14" t="s">
        <v>47</v>
      </c>
      <c r="B7" s="1"/>
      <c r="C7" s="18" t="s">
        <v>46</v>
      </c>
      <c r="D7" s="1" t="s">
        <v>153</v>
      </c>
      <c r="E7" s="8" t="s">
        <v>119</v>
      </c>
      <c r="F7" s="6">
        <v>44866</v>
      </c>
      <c r="G7" s="6">
        <v>46508</v>
      </c>
      <c r="H7" s="38"/>
      <c r="I7" s="35"/>
      <c r="J7" s="167">
        <v>1</v>
      </c>
      <c r="K7" s="32"/>
      <c r="L7" s="65" t="s">
        <v>245</v>
      </c>
      <c r="M7" s="43">
        <f t="shared" si="0"/>
        <v>1</v>
      </c>
      <c r="N7" s="83"/>
      <c r="O7" s="31"/>
      <c r="P7" s="31"/>
      <c r="Q7" s="31"/>
      <c r="R7" s="31"/>
      <c r="S7" s="31"/>
      <c r="T7" s="31"/>
      <c r="U7" s="130">
        <v>1</v>
      </c>
      <c r="V7" s="85"/>
      <c r="W7" s="25"/>
      <c r="X7" s="25"/>
      <c r="Y7" s="25"/>
      <c r="Z7" s="25"/>
      <c r="AA7" s="25"/>
      <c r="AB7" s="25"/>
    </row>
    <row r="8" spans="1:28" ht="61.15" customHeight="1">
      <c r="A8" s="14" t="s">
        <v>47</v>
      </c>
      <c r="B8" s="1"/>
      <c r="C8" s="18" t="s">
        <v>46</v>
      </c>
      <c r="D8" s="1" t="s">
        <v>153</v>
      </c>
      <c r="E8" s="24" t="s">
        <v>169</v>
      </c>
      <c r="F8" s="6">
        <v>44866</v>
      </c>
      <c r="G8" s="6">
        <v>46508</v>
      </c>
      <c r="H8" s="36">
        <v>1</v>
      </c>
      <c r="I8" s="33" t="s">
        <v>262</v>
      </c>
      <c r="J8" s="167"/>
      <c r="K8" s="32"/>
      <c r="L8" s="65" t="s">
        <v>296</v>
      </c>
      <c r="M8" s="43">
        <f t="shared" si="0"/>
        <v>0</v>
      </c>
      <c r="N8" s="83"/>
      <c r="O8" s="31"/>
      <c r="P8" s="31"/>
      <c r="Q8" s="31"/>
      <c r="R8" s="31"/>
      <c r="S8" s="31"/>
      <c r="T8" s="31"/>
      <c r="U8" s="31"/>
      <c r="V8" s="85"/>
      <c r="W8" s="25"/>
      <c r="X8" s="25"/>
      <c r="Y8" s="25"/>
      <c r="Z8" s="25"/>
      <c r="AA8" s="25"/>
      <c r="AB8" s="25"/>
    </row>
    <row r="9" spans="1:28" ht="61.15" customHeight="1">
      <c r="A9" s="21" t="s">
        <v>47</v>
      </c>
      <c r="B9" s="19"/>
      <c r="C9" s="18" t="s">
        <v>48</v>
      </c>
      <c r="D9" s="19" t="s">
        <v>49</v>
      </c>
      <c r="E9" s="8" t="s">
        <v>119</v>
      </c>
      <c r="F9" s="6">
        <v>44866</v>
      </c>
      <c r="G9" s="6">
        <v>46508</v>
      </c>
      <c r="H9" s="38"/>
      <c r="I9" s="35"/>
      <c r="J9" s="130">
        <v>1</v>
      </c>
      <c r="K9" s="32"/>
      <c r="L9" s="65" t="s">
        <v>297</v>
      </c>
      <c r="M9" s="43">
        <f t="shared" si="0"/>
        <v>0</v>
      </c>
      <c r="N9" s="83"/>
      <c r="O9" s="31"/>
      <c r="P9" s="31"/>
      <c r="Q9" s="31"/>
      <c r="R9" s="31"/>
      <c r="S9" s="31"/>
      <c r="T9" s="31"/>
      <c r="U9" s="55"/>
      <c r="V9" s="85"/>
      <c r="W9" s="25"/>
      <c r="X9" s="25"/>
      <c r="Y9" s="25"/>
      <c r="Z9" s="25"/>
      <c r="AA9" s="25"/>
      <c r="AB9" s="25"/>
    </row>
    <row r="10" spans="1:28" ht="61.15" customHeight="1">
      <c r="A10" s="21" t="s">
        <v>47</v>
      </c>
      <c r="B10" s="19"/>
      <c r="C10" s="18" t="s">
        <v>48</v>
      </c>
      <c r="D10" s="19" t="s">
        <v>49</v>
      </c>
      <c r="E10" s="8" t="s">
        <v>120</v>
      </c>
      <c r="F10" s="6">
        <v>44866</v>
      </c>
      <c r="G10" s="6">
        <v>46508</v>
      </c>
      <c r="H10" s="36">
        <v>1</v>
      </c>
      <c r="I10" s="33" t="s">
        <v>260</v>
      </c>
      <c r="J10" s="130">
        <v>1</v>
      </c>
      <c r="K10" s="32"/>
      <c r="L10" s="65" t="s">
        <v>298</v>
      </c>
      <c r="M10" s="43">
        <f t="shared" si="0"/>
        <v>1</v>
      </c>
      <c r="N10" s="83"/>
      <c r="O10" s="31"/>
      <c r="P10" s="31"/>
      <c r="Q10" s="31"/>
      <c r="R10" s="31"/>
      <c r="S10" s="31"/>
      <c r="T10" s="31"/>
      <c r="U10" s="31"/>
      <c r="V10" s="85"/>
      <c r="W10" s="25"/>
      <c r="X10" s="25"/>
      <c r="Y10" s="25"/>
      <c r="Z10" s="54">
        <v>1</v>
      </c>
      <c r="AA10" s="25"/>
      <c r="AB10" s="25"/>
    </row>
    <row r="11" spans="1:28" ht="61.15" customHeight="1">
      <c r="A11" s="14" t="s">
        <v>146</v>
      </c>
      <c r="B11" s="1"/>
      <c r="C11" s="4" t="s">
        <v>147</v>
      </c>
      <c r="D11" s="1" t="s">
        <v>1</v>
      </c>
      <c r="E11" s="8" t="s">
        <v>574</v>
      </c>
      <c r="F11" s="6"/>
      <c r="G11" s="6"/>
      <c r="H11" s="38"/>
      <c r="I11" s="35"/>
      <c r="J11" s="130">
        <v>1</v>
      </c>
      <c r="K11" s="32"/>
      <c r="L11" s="65"/>
      <c r="M11" s="43">
        <f t="shared" si="0"/>
        <v>1</v>
      </c>
      <c r="N11" s="83"/>
      <c r="O11" s="31"/>
      <c r="P11" s="31"/>
      <c r="Q11" s="31"/>
      <c r="R11" s="31"/>
      <c r="S11" s="54">
        <v>1</v>
      </c>
      <c r="T11" s="31"/>
      <c r="U11" s="31"/>
      <c r="V11" s="85"/>
      <c r="W11" s="25"/>
      <c r="X11" s="25"/>
      <c r="Y11" s="25"/>
      <c r="Z11" s="25"/>
      <c r="AA11" s="25"/>
      <c r="AB11" s="25"/>
    </row>
    <row r="12" spans="1:28" s="49" customFormat="1" ht="61.15" customHeight="1">
      <c r="A12" s="132" t="s">
        <v>146</v>
      </c>
      <c r="B12" s="8"/>
      <c r="C12" s="4" t="s">
        <v>147</v>
      </c>
      <c r="D12" s="8" t="s">
        <v>1</v>
      </c>
      <c r="E12" s="2" t="s">
        <v>321</v>
      </c>
      <c r="F12" s="143">
        <v>45231</v>
      </c>
      <c r="G12" s="143">
        <v>46874</v>
      </c>
      <c r="H12" s="144"/>
      <c r="I12" s="46"/>
      <c r="J12" s="130">
        <v>1</v>
      </c>
      <c r="K12" s="32"/>
      <c r="L12" s="65" t="s">
        <v>299</v>
      </c>
      <c r="M12" s="43">
        <f t="shared" si="0"/>
        <v>0</v>
      </c>
      <c r="N12" s="84"/>
      <c r="O12" s="55"/>
      <c r="P12" s="55"/>
      <c r="Q12" s="55"/>
      <c r="R12" s="55"/>
      <c r="S12" s="55"/>
      <c r="T12" s="70"/>
      <c r="U12" s="55"/>
      <c r="V12" s="87"/>
      <c r="W12" s="56"/>
      <c r="X12" s="56"/>
      <c r="Y12" s="56"/>
      <c r="Z12" s="56"/>
      <c r="AA12" s="56"/>
      <c r="AB12" s="56"/>
    </row>
    <row r="13" spans="1:28" ht="61.15" customHeight="1">
      <c r="A13" s="14" t="s">
        <v>6</v>
      </c>
      <c r="B13" s="9">
        <v>43001400</v>
      </c>
      <c r="C13" s="18" t="s">
        <v>578</v>
      </c>
      <c r="D13" s="1" t="s">
        <v>1</v>
      </c>
      <c r="E13" s="8" t="s">
        <v>208</v>
      </c>
      <c r="F13" s="20">
        <v>44136</v>
      </c>
      <c r="G13" s="20">
        <v>45778</v>
      </c>
      <c r="H13" s="37">
        <v>1</v>
      </c>
      <c r="I13" s="33" t="s">
        <v>263</v>
      </c>
      <c r="J13" s="130">
        <v>1</v>
      </c>
      <c r="K13" s="164">
        <v>2</v>
      </c>
      <c r="L13" s="65" t="s">
        <v>575</v>
      </c>
      <c r="M13" s="43">
        <f t="shared" si="0"/>
        <v>2</v>
      </c>
      <c r="N13" s="83"/>
      <c r="O13" s="31"/>
      <c r="P13" s="31"/>
      <c r="Q13" s="54">
        <v>2</v>
      </c>
      <c r="R13" s="145"/>
      <c r="S13" s="31"/>
      <c r="T13" s="31"/>
      <c r="U13" s="31"/>
      <c r="V13" s="85"/>
      <c r="W13" s="25"/>
      <c r="X13" s="25"/>
      <c r="Y13" s="25"/>
      <c r="Z13" s="25"/>
      <c r="AA13" s="25"/>
      <c r="AB13" s="25"/>
    </row>
    <row r="14" spans="1:28" ht="61.15" customHeight="1">
      <c r="A14" s="14" t="s">
        <v>6</v>
      </c>
      <c r="B14" s="9">
        <v>43001400</v>
      </c>
      <c r="C14" s="18" t="s">
        <v>578</v>
      </c>
      <c r="D14" s="1" t="s">
        <v>1</v>
      </c>
      <c r="E14" s="2" t="s">
        <v>207</v>
      </c>
      <c r="F14" s="20">
        <v>44136</v>
      </c>
      <c r="G14" s="20">
        <v>45778</v>
      </c>
      <c r="H14" s="39"/>
      <c r="I14" s="35"/>
      <c r="J14" s="130">
        <v>1</v>
      </c>
      <c r="K14" s="165"/>
      <c r="L14" s="65" t="s">
        <v>296</v>
      </c>
      <c r="M14" s="43">
        <f t="shared" si="0"/>
        <v>0</v>
      </c>
      <c r="N14" s="83"/>
      <c r="O14" s="31"/>
      <c r="P14" s="31"/>
      <c r="Q14" s="31"/>
      <c r="R14" s="31"/>
      <c r="S14" s="31"/>
      <c r="T14" s="31"/>
      <c r="U14" s="31"/>
      <c r="V14" s="85"/>
      <c r="W14" s="25"/>
      <c r="X14" s="25"/>
      <c r="Y14" s="25"/>
      <c r="Z14" s="25"/>
      <c r="AA14" s="25"/>
      <c r="AB14" s="25"/>
    </row>
    <row r="15" spans="1:28" s="49" customFormat="1" ht="61.15" customHeight="1">
      <c r="A15" s="146" t="s">
        <v>331</v>
      </c>
      <c r="B15" s="147"/>
      <c r="C15" s="18" t="s">
        <v>4</v>
      </c>
      <c r="D15" s="8" t="s">
        <v>332</v>
      </c>
      <c r="E15" s="8" t="s">
        <v>121</v>
      </c>
      <c r="F15" s="143">
        <v>44866</v>
      </c>
      <c r="G15" s="143">
        <v>46508</v>
      </c>
      <c r="H15" s="148">
        <v>1</v>
      </c>
      <c r="I15" s="135" t="s">
        <v>260</v>
      </c>
      <c r="J15" s="130" t="s">
        <v>273</v>
      </c>
      <c r="K15" s="32"/>
      <c r="L15" s="67" t="s">
        <v>245</v>
      </c>
      <c r="M15" s="43">
        <f t="shared" si="0"/>
        <v>1</v>
      </c>
      <c r="N15" s="84"/>
      <c r="O15" s="55"/>
      <c r="P15" s="55"/>
      <c r="Q15" s="55"/>
      <c r="R15" s="55"/>
      <c r="S15" s="55"/>
      <c r="T15" s="55"/>
      <c r="U15" s="54">
        <v>1</v>
      </c>
      <c r="V15" s="87"/>
      <c r="W15" s="56"/>
      <c r="X15" s="56"/>
      <c r="Y15" s="56"/>
      <c r="Z15" s="56"/>
      <c r="AA15" s="56"/>
      <c r="AB15" s="56"/>
    </row>
    <row r="16" spans="1:28" ht="61.15" customHeight="1">
      <c r="A16" s="26" t="s">
        <v>185</v>
      </c>
      <c r="B16" s="23"/>
      <c r="C16" s="27" t="s">
        <v>186</v>
      </c>
      <c r="D16" s="28" t="s">
        <v>187</v>
      </c>
      <c r="E16" s="2" t="s">
        <v>209</v>
      </c>
      <c r="F16" s="6">
        <v>45231</v>
      </c>
      <c r="G16" s="6">
        <v>46874</v>
      </c>
      <c r="H16" s="36">
        <v>1</v>
      </c>
      <c r="I16" s="33" t="s">
        <v>261</v>
      </c>
      <c r="J16" s="40"/>
      <c r="K16" s="76"/>
      <c r="L16" s="66" t="s">
        <v>296</v>
      </c>
      <c r="M16" s="43">
        <f t="shared" si="0"/>
        <v>0</v>
      </c>
      <c r="N16" s="83"/>
      <c r="O16" s="31"/>
      <c r="P16" s="31"/>
      <c r="Q16" s="31"/>
      <c r="R16" s="31"/>
      <c r="S16" s="31"/>
      <c r="T16" s="31"/>
      <c r="U16" s="31"/>
      <c r="V16" s="85"/>
      <c r="W16" s="25"/>
      <c r="X16" s="25"/>
      <c r="Y16" s="25"/>
      <c r="Z16" s="25"/>
      <c r="AA16" s="25"/>
      <c r="AB16" s="25"/>
    </row>
    <row r="17" spans="1:28" ht="61.15" customHeight="1">
      <c r="A17" s="14" t="s">
        <v>165</v>
      </c>
      <c r="B17" s="1"/>
      <c r="C17" s="18" t="s">
        <v>71</v>
      </c>
      <c r="D17" s="1" t="s">
        <v>1</v>
      </c>
      <c r="E17" s="2" t="s">
        <v>210</v>
      </c>
      <c r="F17" s="6">
        <v>44136</v>
      </c>
      <c r="G17" s="6">
        <v>45778</v>
      </c>
      <c r="H17" s="36">
        <v>1</v>
      </c>
      <c r="I17" s="34" t="s">
        <v>293</v>
      </c>
      <c r="J17" s="130">
        <v>1</v>
      </c>
      <c r="K17" s="32"/>
      <c r="L17" s="65" t="s">
        <v>296</v>
      </c>
      <c r="M17" s="43">
        <f t="shared" si="0"/>
        <v>0</v>
      </c>
      <c r="N17" s="83"/>
      <c r="O17" s="31"/>
      <c r="P17" s="31"/>
      <c r="Q17" s="31"/>
      <c r="R17" s="31"/>
      <c r="S17" s="31"/>
      <c r="T17" s="31"/>
      <c r="U17" s="31"/>
      <c r="V17" s="85"/>
      <c r="W17" s="25"/>
      <c r="X17" s="25"/>
      <c r="Y17" s="25"/>
      <c r="Z17" s="25"/>
      <c r="AA17" s="25"/>
      <c r="AB17" s="25"/>
    </row>
    <row r="18" spans="1:28" ht="61.15" customHeight="1">
      <c r="A18" s="71" t="s">
        <v>72</v>
      </c>
      <c r="B18" s="50"/>
      <c r="C18" s="62" t="s">
        <v>73</v>
      </c>
      <c r="D18" s="50" t="s">
        <v>1</v>
      </c>
      <c r="E18" s="17" t="s">
        <v>284</v>
      </c>
      <c r="F18" s="6"/>
      <c r="G18" s="6"/>
      <c r="H18" s="38"/>
      <c r="I18" s="42"/>
      <c r="J18" s="167">
        <v>0</v>
      </c>
      <c r="K18" s="32"/>
      <c r="L18" s="73" t="s">
        <v>296</v>
      </c>
      <c r="M18" s="43">
        <f t="shared" si="0"/>
        <v>0</v>
      </c>
      <c r="N18" s="83"/>
      <c r="O18" s="31"/>
      <c r="P18" s="31"/>
      <c r="Q18" s="31"/>
      <c r="R18" s="31"/>
      <c r="S18" s="31"/>
      <c r="T18" s="31"/>
      <c r="U18" s="31"/>
      <c r="V18" s="85"/>
      <c r="W18" s="25"/>
      <c r="X18" s="25"/>
      <c r="Y18" s="25"/>
      <c r="Z18" s="25"/>
      <c r="AA18" s="25"/>
      <c r="AB18" s="25"/>
    </row>
    <row r="19" spans="1:28" ht="61.15" customHeight="1">
      <c r="A19" s="14" t="s">
        <v>72</v>
      </c>
      <c r="B19" s="1"/>
      <c r="C19" s="18" t="s">
        <v>73</v>
      </c>
      <c r="D19" s="1" t="s">
        <v>1</v>
      </c>
      <c r="E19" s="2" t="s">
        <v>211</v>
      </c>
      <c r="F19" s="6">
        <v>44136</v>
      </c>
      <c r="G19" s="6">
        <v>45778</v>
      </c>
      <c r="H19" s="38"/>
      <c r="I19" s="35"/>
      <c r="J19" s="167"/>
      <c r="K19" s="32"/>
      <c r="L19" s="65" t="s">
        <v>296</v>
      </c>
      <c r="M19" s="43">
        <f t="shared" si="0"/>
        <v>0</v>
      </c>
      <c r="N19" s="83"/>
      <c r="O19" s="31"/>
      <c r="P19" s="31"/>
      <c r="Q19" s="31"/>
      <c r="R19" s="31"/>
      <c r="S19" s="31"/>
      <c r="T19" s="31"/>
      <c r="U19" s="31"/>
      <c r="V19" s="85"/>
      <c r="W19" s="25"/>
      <c r="X19" s="25"/>
      <c r="Y19" s="25"/>
      <c r="Z19" s="25"/>
      <c r="AA19" s="25"/>
      <c r="AB19" s="25"/>
    </row>
    <row r="20" spans="1:28" ht="61.15" customHeight="1">
      <c r="A20" s="14" t="s">
        <v>11</v>
      </c>
      <c r="B20" s="10">
        <v>43000641</v>
      </c>
      <c r="C20" s="18" t="s">
        <v>12</v>
      </c>
      <c r="D20" s="1" t="s">
        <v>13</v>
      </c>
      <c r="E20" s="2" t="s">
        <v>211</v>
      </c>
      <c r="F20" s="6">
        <v>44866</v>
      </c>
      <c r="G20" s="6">
        <v>46508</v>
      </c>
      <c r="H20" s="36">
        <v>1</v>
      </c>
      <c r="I20" s="33" t="s">
        <v>264</v>
      </c>
      <c r="J20" s="167">
        <v>1</v>
      </c>
      <c r="K20" s="164">
        <v>1</v>
      </c>
      <c r="L20" s="65" t="s">
        <v>296</v>
      </c>
      <c r="M20" s="43">
        <f t="shared" si="0"/>
        <v>0</v>
      </c>
      <c r="N20" s="83"/>
      <c r="O20" s="31"/>
      <c r="P20" s="31"/>
      <c r="Q20" s="31"/>
      <c r="R20" s="31"/>
      <c r="S20" s="31"/>
      <c r="T20" s="31"/>
      <c r="U20" s="31"/>
      <c r="V20" s="85"/>
      <c r="W20" s="25"/>
      <c r="X20" s="25"/>
      <c r="Y20" s="25"/>
      <c r="Z20" s="25"/>
      <c r="AA20" s="25"/>
      <c r="AB20" s="25"/>
    </row>
    <row r="21" spans="1:28" ht="61.15" customHeight="1">
      <c r="A21" s="14" t="s">
        <v>11</v>
      </c>
      <c r="B21" s="10">
        <v>43000641</v>
      </c>
      <c r="C21" s="18" t="s">
        <v>12</v>
      </c>
      <c r="D21" s="1" t="s">
        <v>13</v>
      </c>
      <c r="E21" s="2" t="s">
        <v>212</v>
      </c>
      <c r="F21" s="6">
        <v>44866</v>
      </c>
      <c r="G21" s="6">
        <v>46508</v>
      </c>
      <c r="H21" s="38"/>
      <c r="I21" s="35"/>
      <c r="J21" s="167"/>
      <c r="K21" s="165"/>
      <c r="L21" s="65" t="s">
        <v>296</v>
      </c>
      <c r="M21" s="43">
        <f t="shared" si="0"/>
        <v>0</v>
      </c>
      <c r="N21" s="83"/>
      <c r="O21" s="31"/>
      <c r="P21" s="31"/>
      <c r="Q21" s="31"/>
      <c r="R21" s="31"/>
      <c r="S21" s="31"/>
      <c r="T21" s="31"/>
      <c r="U21" s="31"/>
      <c r="V21" s="85"/>
      <c r="W21" s="25"/>
      <c r="X21" s="25"/>
      <c r="Y21" s="25"/>
      <c r="Z21" s="25"/>
      <c r="AA21" s="25"/>
      <c r="AB21" s="25"/>
    </row>
    <row r="22" spans="1:28" ht="61.15" customHeight="1">
      <c r="A22" s="14" t="s">
        <v>61</v>
      </c>
      <c r="B22" s="1"/>
      <c r="C22" s="18" t="s">
        <v>188</v>
      </c>
      <c r="D22" s="1" t="s">
        <v>10</v>
      </c>
      <c r="E22" s="2" t="s">
        <v>123</v>
      </c>
      <c r="F22" s="6">
        <v>45231</v>
      </c>
      <c r="G22" s="6">
        <v>46874</v>
      </c>
      <c r="H22" s="36">
        <v>1</v>
      </c>
      <c r="I22" s="33" t="s">
        <v>265</v>
      </c>
      <c r="J22" s="130">
        <v>1</v>
      </c>
      <c r="K22" s="32">
        <v>1</v>
      </c>
      <c r="L22" s="65" t="s">
        <v>296</v>
      </c>
      <c r="M22" s="43">
        <f t="shared" si="0"/>
        <v>0</v>
      </c>
      <c r="N22" s="83"/>
      <c r="O22" s="31"/>
      <c r="P22" s="31"/>
      <c r="Q22" s="31"/>
      <c r="R22" s="31"/>
      <c r="S22" s="31"/>
      <c r="T22" s="31"/>
      <c r="U22" s="31"/>
      <c r="V22" s="85"/>
      <c r="W22" s="25"/>
      <c r="X22" s="25"/>
      <c r="Y22" s="25"/>
      <c r="Z22" s="25"/>
      <c r="AA22" s="25"/>
      <c r="AB22" s="25"/>
    </row>
    <row r="23" spans="1:28" ht="61.15" customHeight="1">
      <c r="A23" s="14" t="s">
        <v>42</v>
      </c>
      <c r="B23" s="9">
        <v>43001529</v>
      </c>
      <c r="C23" s="18" t="s">
        <v>43</v>
      </c>
      <c r="D23" s="1" t="s">
        <v>44</v>
      </c>
      <c r="E23" s="2" t="s">
        <v>213</v>
      </c>
      <c r="F23" s="20">
        <v>44136</v>
      </c>
      <c r="G23" s="20">
        <v>45778</v>
      </c>
      <c r="H23" s="37">
        <v>1</v>
      </c>
      <c r="I23" s="33" t="s">
        <v>198</v>
      </c>
      <c r="J23" s="130">
        <v>2</v>
      </c>
      <c r="K23" s="32"/>
      <c r="L23" s="65" t="s">
        <v>299</v>
      </c>
      <c r="M23" s="43">
        <f t="shared" si="0"/>
        <v>2</v>
      </c>
      <c r="N23" s="83"/>
      <c r="O23" s="31"/>
      <c r="P23" s="31"/>
      <c r="Q23" s="54">
        <v>1</v>
      </c>
      <c r="R23" s="31"/>
      <c r="S23" s="54">
        <v>1</v>
      </c>
      <c r="T23" s="54"/>
      <c r="U23" s="31"/>
      <c r="V23" s="85"/>
      <c r="W23" s="25"/>
      <c r="X23" s="25"/>
      <c r="Y23" s="25"/>
      <c r="Z23" s="25"/>
      <c r="AA23" s="25"/>
      <c r="AB23" s="25"/>
    </row>
    <row r="24" spans="1:28" ht="61.15" customHeight="1">
      <c r="A24" s="14" t="s">
        <v>14</v>
      </c>
      <c r="B24" s="1"/>
      <c r="C24" s="18" t="s">
        <v>124</v>
      </c>
      <c r="D24" s="1" t="s">
        <v>15</v>
      </c>
      <c r="E24" s="2" t="s">
        <v>214</v>
      </c>
      <c r="F24" s="20">
        <v>44501</v>
      </c>
      <c r="G24" s="20">
        <v>46143</v>
      </c>
      <c r="H24" s="37">
        <v>1</v>
      </c>
      <c r="I24" s="33" t="s">
        <v>198</v>
      </c>
      <c r="J24" s="130">
        <v>1</v>
      </c>
      <c r="K24" s="32"/>
      <c r="L24" s="65" t="s">
        <v>299</v>
      </c>
      <c r="M24" s="43">
        <f t="shared" si="0"/>
        <v>1</v>
      </c>
      <c r="N24" s="83"/>
      <c r="O24" s="31"/>
      <c r="P24" s="31"/>
      <c r="Q24" s="31"/>
      <c r="R24" s="31"/>
      <c r="S24" s="54">
        <v>1</v>
      </c>
      <c r="T24" s="54"/>
      <c r="U24" s="31"/>
      <c r="V24" s="85"/>
      <c r="W24" s="25"/>
      <c r="X24" s="25"/>
      <c r="Y24" s="25"/>
      <c r="Z24" s="25"/>
      <c r="AA24" s="25"/>
      <c r="AB24" s="25"/>
    </row>
    <row r="25" spans="1:28" ht="61.15" customHeight="1">
      <c r="A25" s="14" t="s">
        <v>62</v>
      </c>
      <c r="B25" s="9">
        <v>93000787</v>
      </c>
      <c r="C25" s="18" t="s">
        <v>63</v>
      </c>
      <c r="D25" s="1" t="s">
        <v>1</v>
      </c>
      <c r="E25" s="2" t="s">
        <v>215</v>
      </c>
      <c r="F25" s="20">
        <v>45231</v>
      </c>
      <c r="G25" s="20">
        <v>46874</v>
      </c>
      <c r="H25" s="39"/>
      <c r="I25" s="35"/>
      <c r="J25" s="130">
        <v>1</v>
      </c>
      <c r="K25" s="32"/>
      <c r="L25" s="65"/>
      <c r="M25" s="43">
        <f t="shared" si="0"/>
        <v>0</v>
      </c>
      <c r="N25" s="83"/>
      <c r="O25" s="31"/>
      <c r="P25" s="31"/>
      <c r="Q25" s="31"/>
      <c r="R25" s="31"/>
      <c r="S25" s="31"/>
      <c r="T25" s="31"/>
      <c r="U25" s="31"/>
      <c r="V25" s="85"/>
      <c r="W25" s="25"/>
      <c r="X25" s="25"/>
      <c r="Y25" s="25"/>
      <c r="Z25" s="25"/>
      <c r="AA25" s="25"/>
      <c r="AB25" s="25"/>
    </row>
    <row r="26" spans="1:28" ht="61.15" customHeight="1">
      <c r="A26" s="14" t="s">
        <v>5</v>
      </c>
      <c r="B26" s="9">
        <v>43001617</v>
      </c>
      <c r="C26" s="18" t="s">
        <v>118</v>
      </c>
      <c r="D26" s="1"/>
      <c r="E26" s="17" t="s">
        <v>123</v>
      </c>
      <c r="F26" s="20">
        <v>44136</v>
      </c>
      <c r="G26" s="20">
        <v>45778</v>
      </c>
      <c r="H26" s="37">
        <v>1</v>
      </c>
      <c r="I26" s="33" t="s">
        <v>198</v>
      </c>
      <c r="J26" s="54">
        <v>1</v>
      </c>
      <c r="K26" s="32">
        <v>1</v>
      </c>
      <c r="L26" s="67" t="s">
        <v>300</v>
      </c>
      <c r="M26" s="43">
        <f t="shared" si="0"/>
        <v>1</v>
      </c>
      <c r="N26" s="83"/>
      <c r="O26" s="31"/>
      <c r="P26" s="31"/>
      <c r="Q26" s="31"/>
      <c r="R26" s="31"/>
      <c r="S26" s="31"/>
      <c r="T26" s="31"/>
      <c r="U26" s="31"/>
      <c r="V26" s="85"/>
      <c r="W26" s="25"/>
      <c r="X26" s="25"/>
      <c r="Y26" s="54">
        <v>1</v>
      </c>
      <c r="Z26" s="25"/>
      <c r="AA26" s="25"/>
      <c r="AB26" s="25"/>
    </row>
    <row r="27" spans="1:28" ht="61.15" customHeight="1">
      <c r="A27" s="14" t="s">
        <v>74</v>
      </c>
      <c r="B27" s="9">
        <v>43001850</v>
      </c>
      <c r="C27" s="18" t="s">
        <v>75</v>
      </c>
      <c r="D27" s="1" t="s">
        <v>1</v>
      </c>
      <c r="E27" s="2" t="s">
        <v>216</v>
      </c>
      <c r="F27" s="20">
        <v>45231</v>
      </c>
      <c r="G27" s="20">
        <v>46874</v>
      </c>
      <c r="H27" s="39"/>
      <c r="I27" s="35"/>
      <c r="J27" s="130">
        <v>2</v>
      </c>
      <c r="K27" s="32"/>
      <c r="L27" s="65" t="s">
        <v>301</v>
      </c>
      <c r="M27" s="43">
        <f t="shared" si="0"/>
        <v>2</v>
      </c>
      <c r="N27" s="83"/>
      <c r="O27" s="31"/>
      <c r="P27" s="31"/>
      <c r="Q27" s="54">
        <v>2</v>
      </c>
      <c r="R27" s="54"/>
      <c r="S27" s="31"/>
      <c r="T27" s="31"/>
      <c r="U27" s="31"/>
      <c r="V27" s="85"/>
      <c r="W27" s="25"/>
      <c r="X27" s="25"/>
      <c r="Y27" s="25"/>
      <c r="Z27" s="25"/>
      <c r="AA27" s="25"/>
      <c r="AB27" s="25"/>
    </row>
    <row r="28" spans="1:28" ht="61.15" customHeight="1">
      <c r="A28" s="14" t="s">
        <v>19</v>
      </c>
      <c r="B28" s="9">
        <v>93000589</v>
      </c>
      <c r="C28" s="18" t="s">
        <v>20</v>
      </c>
      <c r="D28" s="1" t="s">
        <v>1</v>
      </c>
      <c r="E28" s="17" t="s">
        <v>126</v>
      </c>
      <c r="F28" s="20">
        <v>44136</v>
      </c>
      <c r="G28" s="20">
        <v>45778</v>
      </c>
      <c r="H28" s="39"/>
      <c r="I28" s="35"/>
      <c r="J28" s="130">
        <v>2</v>
      </c>
      <c r="K28" s="32"/>
      <c r="L28" s="65" t="s">
        <v>296</v>
      </c>
      <c r="M28" s="43">
        <f t="shared" si="0"/>
        <v>1</v>
      </c>
      <c r="N28" s="83"/>
      <c r="O28" s="31"/>
      <c r="P28" s="31"/>
      <c r="Q28" s="31"/>
      <c r="R28" s="31"/>
      <c r="S28" s="54">
        <v>1</v>
      </c>
      <c r="T28" s="31"/>
      <c r="U28" s="31"/>
      <c r="V28" s="85"/>
      <c r="W28" s="25"/>
      <c r="X28" s="25"/>
      <c r="Y28" s="25"/>
      <c r="Z28" s="25"/>
      <c r="AA28" s="25"/>
      <c r="AB28" s="25"/>
    </row>
    <row r="29" spans="1:28" ht="61.15" customHeight="1">
      <c r="A29" s="14" t="s">
        <v>163</v>
      </c>
      <c r="B29" s="10">
        <v>93000591</v>
      </c>
      <c r="C29" s="18" t="s">
        <v>189</v>
      </c>
      <c r="D29" s="1" t="s">
        <v>1</v>
      </c>
      <c r="E29" s="17" t="s">
        <v>126</v>
      </c>
      <c r="F29" s="20">
        <v>45231</v>
      </c>
      <c r="G29" s="20">
        <v>46874</v>
      </c>
      <c r="H29" s="37">
        <v>1</v>
      </c>
      <c r="I29" s="33" t="s">
        <v>198</v>
      </c>
      <c r="J29" s="130">
        <v>2</v>
      </c>
      <c r="K29" s="32"/>
      <c r="L29" s="68" t="s">
        <v>302</v>
      </c>
      <c r="M29" s="43">
        <f t="shared" si="0"/>
        <v>2</v>
      </c>
      <c r="N29" s="83"/>
      <c r="O29" s="31"/>
      <c r="P29" s="31"/>
      <c r="Q29" s="31"/>
      <c r="R29" s="31"/>
      <c r="S29" s="54">
        <v>1</v>
      </c>
      <c r="T29" s="54"/>
      <c r="U29" s="31"/>
      <c r="V29" s="85"/>
      <c r="W29" s="54">
        <v>1</v>
      </c>
      <c r="X29" s="25"/>
      <c r="Y29" s="25"/>
      <c r="Z29" s="25"/>
      <c r="AA29" s="25"/>
      <c r="AB29" s="25"/>
    </row>
    <row r="30" spans="1:28" ht="61.15" customHeight="1">
      <c r="A30" s="14" t="s">
        <v>8</v>
      </c>
      <c r="B30" s="1"/>
      <c r="C30" s="18" t="s">
        <v>162</v>
      </c>
      <c r="D30" s="1" t="s">
        <v>1</v>
      </c>
      <c r="E30" s="2" t="s">
        <v>211</v>
      </c>
      <c r="F30" s="6">
        <v>44136</v>
      </c>
      <c r="G30" s="6">
        <v>45778</v>
      </c>
      <c r="H30" s="36">
        <v>1</v>
      </c>
      <c r="I30" s="33" t="s">
        <v>266</v>
      </c>
      <c r="J30" s="130">
        <v>1</v>
      </c>
      <c r="K30" s="32"/>
      <c r="L30" s="65" t="s">
        <v>303</v>
      </c>
      <c r="M30" s="43">
        <f t="shared" si="0"/>
        <v>1</v>
      </c>
      <c r="N30" s="83"/>
      <c r="O30" s="54">
        <v>1</v>
      </c>
      <c r="P30" s="54"/>
      <c r="Q30" s="31"/>
      <c r="R30" s="31"/>
      <c r="S30" s="31"/>
      <c r="T30" s="31"/>
      <c r="U30" s="31"/>
      <c r="V30" s="85"/>
      <c r="W30" s="25"/>
      <c r="X30" s="25"/>
      <c r="Y30" s="25"/>
      <c r="Z30" s="25"/>
      <c r="AA30" s="25"/>
      <c r="AB30" s="25"/>
    </row>
    <row r="31" spans="1:28" ht="61.15" customHeight="1">
      <c r="A31" s="14" t="s">
        <v>113</v>
      </c>
      <c r="B31" s="9">
        <v>43000857</v>
      </c>
      <c r="C31" s="18" t="s">
        <v>114</v>
      </c>
      <c r="D31" s="1" t="s">
        <v>10</v>
      </c>
      <c r="E31" s="2" t="s">
        <v>217</v>
      </c>
      <c r="F31" s="20">
        <v>44136</v>
      </c>
      <c r="G31" s="20">
        <v>45778</v>
      </c>
      <c r="H31" s="37">
        <v>1</v>
      </c>
      <c r="I31" s="33" t="s">
        <v>264</v>
      </c>
      <c r="J31" s="130"/>
      <c r="K31" s="32">
        <v>1</v>
      </c>
      <c r="L31" s="65" t="s">
        <v>296</v>
      </c>
      <c r="M31" s="43">
        <f t="shared" si="0"/>
        <v>0</v>
      </c>
      <c r="N31" s="83"/>
      <c r="O31" s="31"/>
      <c r="P31" s="31"/>
      <c r="Q31" s="31"/>
      <c r="R31" s="31"/>
      <c r="S31" s="31"/>
      <c r="T31" s="31"/>
      <c r="U31" s="31"/>
      <c r="V31" s="85"/>
      <c r="W31" s="25"/>
      <c r="X31" s="25"/>
      <c r="Y31" s="25"/>
      <c r="Z31" s="25"/>
      <c r="AA31" s="25"/>
      <c r="AB31" s="25"/>
    </row>
    <row r="32" spans="1:28" ht="61.15" customHeight="1">
      <c r="A32" s="14" t="s">
        <v>77</v>
      </c>
      <c r="B32" s="1"/>
      <c r="C32" s="18" t="s">
        <v>291</v>
      </c>
      <c r="D32" s="1" t="s">
        <v>1</v>
      </c>
      <c r="E32" s="2" t="s">
        <v>122</v>
      </c>
      <c r="F32" s="57">
        <v>44136</v>
      </c>
      <c r="G32" s="57">
        <v>45778</v>
      </c>
      <c r="H32" s="38"/>
      <c r="I32" s="35"/>
      <c r="J32" s="130" t="s">
        <v>273</v>
      </c>
      <c r="K32" s="32"/>
      <c r="L32" s="67" t="s">
        <v>296</v>
      </c>
      <c r="M32" s="43">
        <f t="shared" si="0"/>
        <v>0</v>
      </c>
      <c r="N32" s="83"/>
      <c r="O32" s="31"/>
      <c r="P32" s="31"/>
      <c r="Q32" s="31"/>
      <c r="R32" s="31"/>
      <c r="S32" s="31"/>
      <c r="T32" s="31"/>
      <c r="U32" s="31"/>
      <c r="V32" s="85"/>
      <c r="W32" s="25"/>
      <c r="X32" s="25"/>
      <c r="Y32" s="25"/>
      <c r="Z32" s="25"/>
      <c r="AA32" s="25"/>
      <c r="AB32" s="25"/>
    </row>
    <row r="33" spans="1:28" ht="61.15" customHeight="1">
      <c r="A33" s="14" t="s">
        <v>7</v>
      </c>
      <c r="B33" s="9">
        <v>43001707</v>
      </c>
      <c r="C33" s="18" t="s">
        <v>190</v>
      </c>
      <c r="D33" s="1" t="s">
        <v>1</v>
      </c>
      <c r="E33" s="17" t="s">
        <v>218</v>
      </c>
      <c r="F33" s="20">
        <v>45231</v>
      </c>
      <c r="G33" s="20">
        <v>46874</v>
      </c>
      <c r="H33" s="37">
        <v>1</v>
      </c>
      <c r="I33" s="33" t="s">
        <v>266</v>
      </c>
      <c r="J33" s="130">
        <v>1</v>
      </c>
      <c r="K33" s="32"/>
      <c r="L33" s="67" t="s">
        <v>296</v>
      </c>
      <c r="M33" s="43">
        <f t="shared" si="0"/>
        <v>0</v>
      </c>
      <c r="N33" s="83"/>
      <c r="O33" s="31"/>
      <c r="P33" s="31"/>
      <c r="Q33" s="31"/>
      <c r="R33" s="31"/>
      <c r="S33" s="31"/>
      <c r="T33" s="31"/>
      <c r="U33" s="31"/>
      <c r="V33" s="85"/>
      <c r="W33" s="25"/>
      <c r="X33" s="25"/>
      <c r="Y33" s="25"/>
      <c r="Z33" s="25"/>
      <c r="AA33" s="25"/>
      <c r="AB33" s="25"/>
    </row>
    <row r="34" spans="1:28" ht="61.15" customHeight="1">
      <c r="A34" s="14" t="s">
        <v>7</v>
      </c>
      <c r="B34" s="9">
        <v>43001707</v>
      </c>
      <c r="C34" s="18" t="s">
        <v>191</v>
      </c>
      <c r="D34" s="1" t="s">
        <v>1</v>
      </c>
      <c r="E34" s="17" t="s">
        <v>170</v>
      </c>
      <c r="F34" s="20">
        <v>45231</v>
      </c>
      <c r="G34" s="20">
        <v>46874</v>
      </c>
      <c r="H34" s="39"/>
      <c r="I34" s="35"/>
      <c r="J34" s="130">
        <v>1</v>
      </c>
      <c r="K34" s="32"/>
      <c r="L34" s="67" t="s">
        <v>296</v>
      </c>
      <c r="M34" s="43">
        <f t="shared" si="0"/>
        <v>0</v>
      </c>
      <c r="N34" s="83"/>
      <c r="O34" s="31"/>
      <c r="P34" s="31"/>
      <c r="Q34" s="31"/>
      <c r="R34" s="31"/>
      <c r="S34" s="31"/>
      <c r="T34" s="31"/>
      <c r="U34" s="31"/>
      <c r="V34" s="85"/>
      <c r="W34" s="25"/>
      <c r="X34" s="25"/>
      <c r="Y34" s="25"/>
      <c r="Z34" s="25"/>
      <c r="AA34" s="25"/>
      <c r="AB34" s="25"/>
    </row>
    <row r="35" spans="1:28" ht="61.15" customHeight="1">
      <c r="A35" s="14" t="s">
        <v>54</v>
      </c>
      <c r="B35" s="9">
        <v>43001891</v>
      </c>
      <c r="C35" s="18" t="s">
        <v>55</v>
      </c>
      <c r="D35" s="1" t="s">
        <v>1</v>
      </c>
      <c r="E35" s="17" t="s">
        <v>219</v>
      </c>
      <c r="F35" s="20">
        <v>44136</v>
      </c>
      <c r="G35" s="20">
        <v>45778</v>
      </c>
      <c r="H35" s="37">
        <v>2</v>
      </c>
      <c r="I35" s="33" t="s">
        <v>264</v>
      </c>
      <c r="J35" s="130">
        <v>1</v>
      </c>
      <c r="K35" s="32"/>
      <c r="L35" s="68" t="s">
        <v>304</v>
      </c>
      <c r="M35" s="43">
        <f t="shared" si="0"/>
        <v>2</v>
      </c>
      <c r="N35" s="83"/>
      <c r="O35" s="54">
        <v>1</v>
      </c>
      <c r="P35" s="54"/>
      <c r="Q35" s="31"/>
      <c r="R35" s="31"/>
      <c r="S35" s="31"/>
      <c r="T35" s="31"/>
      <c r="U35" s="31"/>
      <c r="V35" s="85"/>
      <c r="W35" s="54">
        <v>1</v>
      </c>
      <c r="X35" s="25"/>
      <c r="Y35" s="25"/>
      <c r="Z35" s="25"/>
      <c r="AA35" s="25"/>
      <c r="AB35" s="25"/>
    </row>
    <row r="36" spans="1:28" ht="61.15" customHeight="1">
      <c r="A36" s="14" t="s">
        <v>76</v>
      </c>
      <c r="B36" s="1"/>
      <c r="C36" s="18" t="s">
        <v>127</v>
      </c>
      <c r="D36" s="1" t="s">
        <v>1</v>
      </c>
      <c r="E36" s="17" t="s">
        <v>220</v>
      </c>
      <c r="F36" s="6">
        <v>45231</v>
      </c>
      <c r="G36" s="6">
        <v>46874</v>
      </c>
      <c r="H36" s="38"/>
      <c r="I36" s="35"/>
      <c r="J36" s="130">
        <v>1</v>
      </c>
      <c r="K36" s="32"/>
      <c r="L36" s="65" t="s">
        <v>296</v>
      </c>
      <c r="M36" s="43">
        <f t="shared" si="0"/>
        <v>0</v>
      </c>
      <c r="N36" s="83"/>
      <c r="O36" s="31"/>
      <c r="P36" s="31"/>
      <c r="Q36" s="31"/>
      <c r="R36" s="31"/>
      <c r="S36" s="31"/>
      <c r="T36" s="31"/>
      <c r="U36" s="31"/>
      <c r="V36" s="85"/>
      <c r="W36" s="25"/>
      <c r="X36" s="25"/>
      <c r="Y36" s="25"/>
      <c r="Z36" s="25"/>
      <c r="AA36" s="25"/>
      <c r="AB36" s="25"/>
    </row>
    <row r="37" spans="1:28" ht="61.15" customHeight="1">
      <c r="A37" s="14" t="s">
        <v>22</v>
      </c>
      <c r="B37" s="10">
        <v>93000071</v>
      </c>
      <c r="C37" s="18" t="s">
        <v>192</v>
      </c>
      <c r="D37" s="1" t="s">
        <v>23</v>
      </c>
      <c r="E37" s="17" t="s">
        <v>132</v>
      </c>
      <c r="F37" s="20">
        <v>45231</v>
      </c>
      <c r="G37" s="20">
        <v>46874</v>
      </c>
      <c r="H37" s="37">
        <v>1</v>
      </c>
      <c r="I37" s="33" t="s">
        <v>198</v>
      </c>
      <c r="J37" s="130">
        <v>1</v>
      </c>
      <c r="K37" s="32"/>
      <c r="L37" s="65" t="s">
        <v>299</v>
      </c>
      <c r="M37" s="43">
        <f t="shared" si="0"/>
        <v>1</v>
      </c>
      <c r="N37" s="83"/>
      <c r="O37" s="31"/>
      <c r="P37" s="31"/>
      <c r="Q37" s="31"/>
      <c r="R37" s="31"/>
      <c r="S37" s="54">
        <v>1</v>
      </c>
      <c r="T37" s="54"/>
      <c r="U37" s="31"/>
      <c r="V37" s="85"/>
      <c r="W37" s="25"/>
      <c r="X37" s="25"/>
      <c r="Y37" s="25"/>
      <c r="Z37" s="25"/>
      <c r="AA37" s="25"/>
      <c r="AB37" s="25"/>
    </row>
    <row r="38" spans="1:28" ht="61.15" customHeight="1">
      <c r="A38" s="14" t="s">
        <v>59</v>
      </c>
      <c r="B38" s="9">
        <v>43001314</v>
      </c>
      <c r="C38" s="18" t="s">
        <v>60</v>
      </c>
      <c r="D38" s="1" t="s">
        <v>1</v>
      </c>
      <c r="E38" s="17" t="s">
        <v>173</v>
      </c>
      <c r="F38" s="20">
        <v>45231</v>
      </c>
      <c r="G38" s="20">
        <v>46874</v>
      </c>
      <c r="H38" s="37">
        <v>2</v>
      </c>
      <c r="I38" s="34" t="s">
        <v>246</v>
      </c>
      <c r="J38" s="41">
        <v>2</v>
      </c>
      <c r="K38" s="77">
        <v>2</v>
      </c>
      <c r="L38" s="68" t="s">
        <v>305</v>
      </c>
      <c r="M38" s="43">
        <f t="shared" si="0"/>
        <v>2</v>
      </c>
      <c r="N38" s="83"/>
      <c r="O38" s="31"/>
      <c r="P38" s="31"/>
      <c r="Q38" s="31"/>
      <c r="R38" s="31"/>
      <c r="S38" s="31"/>
      <c r="T38" s="31"/>
      <c r="U38" s="31"/>
      <c r="V38" s="85"/>
      <c r="W38" s="54">
        <v>2</v>
      </c>
      <c r="X38" s="25"/>
      <c r="Y38" s="25"/>
      <c r="Z38" s="25"/>
      <c r="AA38" s="25"/>
      <c r="AB38" s="25"/>
    </row>
    <row r="39" spans="1:28" ht="61.15" customHeight="1">
      <c r="A39" s="14" t="s">
        <v>56</v>
      </c>
      <c r="B39" s="9">
        <v>43001579</v>
      </c>
      <c r="C39" s="18" t="s">
        <v>57</v>
      </c>
      <c r="D39" s="1" t="s">
        <v>28</v>
      </c>
      <c r="E39" s="17" t="s">
        <v>133</v>
      </c>
      <c r="F39" s="20">
        <v>44501</v>
      </c>
      <c r="G39" s="20">
        <v>46143</v>
      </c>
      <c r="H39" s="37">
        <v>1</v>
      </c>
      <c r="I39" s="33" t="s">
        <v>263</v>
      </c>
      <c r="J39" s="130">
        <v>3</v>
      </c>
      <c r="K39" s="32"/>
      <c r="L39" s="68" t="s">
        <v>306</v>
      </c>
      <c r="M39" s="43">
        <f t="shared" si="0"/>
        <v>2</v>
      </c>
      <c r="N39" s="83"/>
      <c r="O39" s="31"/>
      <c r="P39" s="31"/>
      <c r="Q39" s="54">
        <v>1</v>
      </c>
      <c r="R39" s="54"/>
      <c r="S39" s="54">
        <v>1</v>
      </c>
      <c r="T39" s="54"/>
      <c r="U39" s="31"/>
      <c r="V39" s="85"/>
      <c r="W39" s="25"/>
      <c r="X39" s="25"/>
      <c r="Y39" s="25"/>
      <c r="Z39" s="25"/>
      <c r="AA39" s="25"/>
      <c r="AB39" s="25"/>
    </row>
    <row r="40" spans="1:28" ht="61.15" customHeight="1">
      <c r="A40" s="14" t="s">
        <v>125</v>
      </c>
      <c r="B40" s="9">
        <v>76000067</v>
      </c>
      <c r="C40" s="18" t="s">
        <v>16</v>
      </c>
      <c r="D40" s="1" t="s">
        <v>10</v>
      </c>
      <c r="E40" s="2" t="s">
        <v>323</v>
      </c>
      <c r="F40" s="20">
        <v>44501</v>
      </c>
      <c r="G40" s="20">
        <v>46143</v>
      </c>
      <c r="H40" s="39"/>
      <c r="I40" s="35"/>
      <c r="J40" s="167" t="s">
        <v>273</v>
      </c>
      <c r="K40" s="32"/>
      <c r="L40" s="67" t="s">
        <v>296</v>
      </c>
      <c r="M40" s="43">
        <f t="shared" si="0"/>
        <v>0</v>
      </c>
      <c r="N40" s="83"/>
      <c r="O40" s="31"/>
      <c r="P40" s="31"/>
      <c r="Q40" s="31"/>
      <c r="R40" s="31"/>
      <c r="S40" s="31"/>
      <c r="T40" s="31"/>
      <c r="U40" s="31"/>
      <c r="V40" s="85"/>
      <c r="W40" s="25"/>
      <c r="X40" s="25"/>
      <c r="Y40" s="25"/>
      <c r="Z40" s="25"/>
      <c r="AA40" s="25"/>
      <c r="AB40" s="25"/>
    </row>
    <row r="41" spans="1:28" ht="61.15" customHeight="1">
      <c r="A41" s="14" t="s">
        <v>125</v>
      </c>
      <c r="B41" s="9">
        <v>76000067</v>
      </c>
      <c r="C41" s="18" t="s">
        <v>16</v>
      </c>
      <c r="D41" s="1" t="s">
        <v>10</v>
      </c>
      <c r="E41" s="2" t="s">
        <v>324</v>
      </c>
      <c r="F41" s="20">
        <v>44501</v>
      </c>
      <c r="G41" s="20">
        <v>46143</v>
      </c>
      <c r="H41" s="39"/>
      <c r="I41" s="35"/>
      <c r="J41" s="167"/>
      <c r="K41" s="32"/>
      <c r="L41" s="67" t="s">
        <v>296</v>
      </c>
      <c r="M41" s="43">
        <f t="shared" si="0"/>
        <v>0</v>
      </c>
      <c r="N41" s="83"/>
      <c r="O41" s="31"/>
      <c r="P41" s="31"/>
      <c r="Q41" s="31"/>
      <c r="R41" s="31"/>
      <c r="S41" s="31"/>
      <c r="T41" s="31"/>
      <c r="U41" s="31"/>
      <c r="V41" s="85"/>
      <c r="W41" s="25"/>
      <c r="X41" s="25"/>
      <c r="Y41" s="25"/>
      <c r="Z41" s="25"/>
      <c r="AA41" s="25"/>
      <c r="AB41" s="25"/>
    </row>
    <row r="42" spans="1:28" ht="61.15" customHeight="1">
      <c r="A42" s="14" t="s">
        <v>21</v>
      </c>
      <c r="B42" s="1"/>
      <c r="C42" s="18" t="s">
        <v>193</v>
      </c>
      <c r="D42" s="1" t="s">
        <v>1</v>
      </c>
      <c r="E42" s="17" t="s">
        <v>133</v>
      </c>
      <c r="F42" s="6">
        <v>44866</v>
      </c>
      <c r="G42" s="6">
        <v>46508</v>
      </c>
      <c r="H42" s="36">
        <v>1</v>
      </c>
      <c r="I42" s="33" t="s">
        <v>264</v>
      </c>
      <c r="J42" s="130">
        <v>2</v>
      </c>
      <c r="K42" s="32"/>
      <c r="L42" s="68" t="s">
        <v>322</v>
      </c>
      <c r="M42" s="43">
        <f t="shared" si="0"/>
        <v>2</v>
      </c>
      <c r="N42" s="83"/>
      <c r="O42" s="31"/>
      <c r="P42" s="31"/>
      <c r="Q42" s="31"/>
      <c r="R42" s="31"/>
      <c r="S42" s="54">
        <v>1</v>
      </c>
      <c r="T42" s="54"/>
      <c r="U42" s="31"/>
      <c r="V42" s="85"/>
      <c r="W42" s="54">
        <v>1</v>
      </c>
      <c r="X42" s="25"/>
      <c r="Y42" s="25"/>
      <c r="Z42" s="25"/>
      <c r="AA42" s="25"/>
      <c r="AB42" s="25"/>
    </row>
    <row r="43" spans="1:28" ht="61.15" customHeight="1">
      <c r="A43" s="14" t="s">
        <v>33</v>
      </c>
      <c r="B43" s="9">
        <v>43001446</v>
      </c>
      <c r="C43" s="18" t="s">
        <v>34</v>
      </c>
      <c r="D43" s="1" t="s">
        <v>35</v>
      </c>
      <c r="E43" s="17" t="s">
        <v>129</v>
      </c>
      <c r="F43" s="20">
        <v>44136</v>
      </c>
      <c r="G43" s="20">
        <v>45778</v>
      </c>
      <c r="H43" s="37">
        <v>3</v>
      </c>
      <c r="I43" s="34" t="s">
        <v>248</v>
      </c>
      <c r="J43" s="167">
        <v>5</v>
      </c>
      <c r="K43" s="164">
        <v>0.5</v>
      </c>
      <c r="L43" s="68" t="s">
        <v>307</v>
      </c>
      <c r="M43" s="43">
        <f t="shared" si="0"/>
        <v>5</v>
      </c>
      <c r="N43" s="83"/>
      <c r="O43" s="54">
        <v>2</v>
      </c>
      <c r="P43" s="54"/>
      <c r="Q43" s="54">
        <v>1</v>
      </c>
      <c r="R43" s="54"/>
      <c r="S43" s="54">
        <v>2</v>
      </c>
      <c r="T43" s="54"/>
      <c r="U43" s="31"/>
      <c r="V43" s="85"/>
      <c r="W43" s="25"/>
      <c r="X43" s="25"/>
      <c r="Y43" s="25"/>
      <c r="Z43" s="25"/>
      <c r="AA43" s="25"/>
      <c r="AB43" s="25"/>
    </row>
    <row r="44" spans="1:28" ht="61.15" customHeight="1">
      <c r="A44" s="14" t="s">
        <v>33</v>
      </c>
      <c r="B44" s="9">
        <v>43001446</v>
      </c>
      <c r="C44" s="18" t="s">
        <v>34</v>
      </c>
      <c r="D44" s="1" t="s">
        <v>35</v>
      </c>
      <c r="E44" s="17" t="s">
        <v>128</v>
      </c>
      <c r="F44" s="20">
        <v>44136</v>
      </c>
      <c r="G44" s="20">
        <v>45778</v>
      </c>
      <c r="H44" s="37">
        <v>2</v>
      </c>
      <c r="I44" s="34" t="s">
        <v>268</v>
      </c>
      <c r="J44" s="167"/>
      <c r="K44" s="165"/>
      <c r="L44" s="65" t="s">
        <v>296</v>
      </c>
      <c r="M44" s="43">
        <f t="shared" si="0"/>
        <v>0</v>
      </c>
      <c r="N44" s="83"/>
      <c r="O44" s="31"/>
      <c r="P44" s="31"/>
      <c r="Q44" s="31"/>
      <c r="R44" s="31"/>
      <c r="S44" s="31"/>
      <c r="T44" s="31"/>
      <c r="U44" s="31"/>
      <c r="V44" s="85"/>
      <c r="W44" s="25"/>
      <c r="X44" s="25"/>
      <c r="Y44" s="25"/>
      <c r="Z44" s="25"/>
      <c r="AA44" s="25"/>
      <c r="AB44" s="25"/>
    </row>
    <row r="45" spans="1:28" ht="61.15" customHeight="1">
      <c r="A45" s="14" t="s">
        <v>52</v>
      </c>
      <c r="B45" s="9">
        <v>43000845</v>
      </c>
      <c r="C45" s="18" t="s">
        <v>53</v>
      </c>
      <c r="D45" s="1" t="s">
        <v>1</v>
      </c>
      <c r="E45" s="17" t="s">
        <v>133</v>
      </c>
      <c r="F45" s="20">
        <v>44317</v>
      </c>
      <c r="G45" s="20">
        <v>45962</v>
      </c>
      <c r="H45" s="39"/>
      <c r="I45" s="35"/>
      <c r="J45" s="130">
        <v>1</v>
      </c>
      <c r="K45" s="32"/>
      <c r="L45" s="65" t="s">
        <v>299</v>
      </c>
      <c r="M45" s="43">
        <f t="shared" si="0"/>
        <v>1</v>
      </c>
      <c r="N45" s="83"/>
      <c r="O45" s="31"/>
      <c r="P45" s="31"/>
      <c r="Q45" s="31"/>
      <c r="R45" s="31"/>
      <c r="S45" s="54">
        <v>1</v>
      </c>
      <c r="T45" s="54"/>
      <c r="U45" s="31"/>
      <c r="V45" s="85"/>
      <c r="W45" s="25"/>
      <c r="X45" s="25"/>
      <c r="Y45" s="25"/>
      <c r="Z45" s="25"/>
      <c r="AA45" s="25"/>
      <c r="AB45" s="25"/>
    </row>
    <row r="46" spans="1:28" ht="61.15" customHeight="1">
      <c r="A46" s="14" t="s">
        <v>24</v>
      </c>
      <c r="B46" s="9">
        <v>43002038</v>
      </c>
      <c r="C46" s="18" t="s">
        <v>25</v>
      </c>
      <c r="D46" s="1" t="s">
        <v>10</v>
      </c>
      <c r="E46" s="17" t="s">
        <v>133</v>
      </c>
      <c r="F46" s="20">
        <v>44501</v>
      </c>
      <c r="G46" s="20">
        <v>46143</v>
      </c>
      <c r="H46" s="39"/>
      <c r="I46" s="35"/>
      <c r="J46" s="130">
        <v>1</v>
      </c>
      <c r="K46" s="32"/>
      <c r="L46" s="65" t="s">
        <v>299</v>
      </c>
      <c r="M46" s="43">
        <f t="shared" si="0"/>
        <v>1</v>
      </c>
      <c r="N46" s="83"/>
      <c r="O46" s="31"/>
      <c r="P46" s="31"/>
      <c r="Q46" s="54">
        <v>1</v>
      </c>
      <c r="R46" s="31"/>
      <c r="S46" s="31"/>
      <c r="T46" s="54"/>
      <c r="U46" s="31"/>
      <c r="V46" s="85"/>
      <c r="W46" s="25"/>
      <c r="X46" s="25"/>
      <c r="Y46" s="25"/>
      <c r="Z46" s="25"/>
      <c r="AA46" s="25"/>
      <c r="AB46" s="25"/>
    </row>
    <row r="47" spans="1:28" ht="61.15" customHeight="1">
      <c r="A47" s="14" t="s">
        <v>85</v>
      </c>
      <c r="B47" s="1"/>
      <c r="C47" s="18" t="s">
        <v>86</v>
      </c>
      <c r="D47" s="1" t="s">
        <v>87</v>
      </c>
      <c r="E47" s="17" t="s">
        <v>221</v>
      </c>
      <c r="F47" s="6">
        <v>44136</v>
      </c>
      <c r="G47" s="6">
        <v>45778</v>
      </c>
      <c r="H47" s="38"/>
      <c r="I47" s="35"/>
      <c r="J47" s="130">
        <v>0</v>
      </c>
      <c r="K47" s="32"/>
      <c r="L47" s="65" t="s">
        <v>296</v>
      </c>
      <c r="M47" s="43">
        <f t="shared" si="0"/>
        <v>0</v>
      </c>
      <c r="N47" s="83"/>
      <c r="O47" s="31"/>
      <c r="P47" s="31"/>
      <c r="Q47" s="31"/>
      <c r="R47" s="31"/>
      <c r="S47" s="31"/>
      <c r="T47" s="31"/>
      <c r="U47" s="31"/>
      <c r="V47" s="85"/>
      <c r="W47" s="25"/>
      <c r="X47" s="25"/>
      <c r="Y47" s="25"/>
      <c r="Z47" s="25"/>
      <c r="AA47" s="25"/>
      <c r="AB47" s="25"/>
    </row>
    <row r="48" spans="1:28" ht="61.15" customHeight="1">
      <c r="A48" s="14" t="s">
        <v>81</v>
      </c>
      <c r="B48" s="9">
        <v>43001750</v>
      </c>
      <c r="C48" s="18" t="s">
        <v>82</v>
      </c>
      <c r="D48" s="1" t="s">
        <v>1</v>
      </c>
      <c r="E48" s="17" t="s">
        <v>222</v>
      </c>
      <c r="F48" s="20">
        <v>44501</v>
      </c>
      <c r="G48" s="20">
        <v>46143</v>
      </c>
      <c r="H48" s="39"/>
      <c r="I48" s="35"/>
      <c r="J48" s="130">
        <v>1</v>
      </c>
      <c r="K48" s="32"/>
      <c r="L48" s="65" t="s">
        <v>303</v>
      </c>
      <c r="M48" s="43">
        <f t="shared" si="0"/>
        <v>1</v>
      </c>
      <c r="N48" s="83"/>
      <c r="O48" s="54">
        <v>1</v>
      </c>
      <c r="P48" s="54"/>
      <c r="Q48" s="31"/>
      <c r="R48" s="31"/>
      <c r="S48" s="31"/>
      <c r="T48" s="31"/>
      <c r="U48" s="31"/>
      <c r="V48" s="85"/>
      <c r="W48" s="25"/>
      <c r="X48" s="25"/>
      <c r="Y48" s="25"/>
      <c r="Z48" s="25"/>
      <c r="AA48" s="25"/>
      <c r="AB48" s="25"/>
    </row>
    <row r="49" spans="1:28" ht="61.15" customHeight="1">
      <c r="A49" s="14" t="s">
        <v>78</v>
      </c>
      <c r="B49" s="9">
        <v>43001404</v>
      </c>
      <c r="C49" s="18" t="s">
        <v>79</v>
      </c>
      <c r="D49" s="1" t="s">
        <v>80</v>
      </c>
      <c r="E49" s="17" t="s">
        <v>161</v>
      </c>
      <c r="F49" s="20">
        <v>44501</v>
      </c>
      <c r="G49" s="20">
        <v>46143</v>
      </c>
      <c r="H49" s="37">
        <v>1</v>
      </c>
      <c r="I49" s="33" t="s">
        <v>266</v>
      </c>
      <c r="J49" s="130">
        <v>1</v>
      </c>
      <c r="K49" s="32"/>
      <c r="L49" s="65" t="s">
        <v>303</v>
      </c>
      <c r="M49" s="43">
        <f t="shared" si="0"/>
        <v>1</v>
      </c>
      <c r="N49" s="83"/>
      <c r="O49" s="54">
        <v>1</v>
      </c>
      <c r="P49" s="54"/>
      <c r="Q49" s="31"/>
      <c r="R49" s="31"/>
      <c r="S49" s="31"/>
      <c r="T49" s="31"/>
      <c r="U49" s="31"/>
      <c r="V49" s="85"/>
      <c r="W49" s="25"/>
      <c r="X49" s="25"/>
      <c r="Y49" s="25"/>
      <c r="Z49" s="25"/>
      <c r="AA49" s="25"/>
      <c r="AB49" s="25"/>
    </row>
    <row r="50" spans="1:28" ht="61.15" customHeight="1">
      <c r="A50" s="14" t="s">
        <v>145</v>
      </c>
      <c r="B50" s="9">
        <v>43001751</v>
      </c>
      <c r="C50" s="18" t="s">
        <v>274</v>
      </c>
      <c r="D50" s="1" t="s">
        <v>1</v>
      </c>
      <c r="E50" s="17" t="s">
        <v>223</v>
      </c>
      <c r="F50" s="20"/>
      <c r="G50" s="20"/>
      <c r="H50" s="39"/>
      <c r="I50" s="35"/>
      <c r="J50" s="130">
        <v>1</v>
      </c>
      <c r="K50" s="32"/>
      <c r="L50" s="65" t="s">
        <v>296</v>
      </c>
      <c r="M50" s="43">
        <f t="shared" si="0"/>
        <v>0</v>
      </c>
      <c r="N50" s="83"/>
      <c r="O50" s="31"/>
      <c r="P50" s="31"/>
      <c r="Q50" s="31"/>
      <c r="R50" s="31"/>
      <c r="S50" s="31"/>
      <c r="T50" s="31"/>
      <c r="U50" s="31"/>
      <c r="V50" s="85"/>
      <c r="W50" s="25"/>
      <c r="X50" s="25"/>
      <c r="Y50" s="25"/>
      <c r="Z50" s="25"/>
      <c r="AA50" s="25"/>
      <c r="AB50" s="25"/>
    </row>
    <row r="51" spans="1:28" ht="61.15" customHeight="1">
      <c r="A51" s="14" t="s">
        <v>145</v>
      </c>
      <c r="B51" s="9">
        <v>43001751</v>
      </c>
      <c r="C51" s="18" t="s">
        <v>274</v>
      </c>
      <c r="D51" s="1" t="s">
        <v>1</v>
      </c>
      <c r="E51" s="17" t="s">
        <v>275</v>
      </c>
      <c r="F51" s="20">
        <v>44136</v>
      </c>
      <c r="G51" s="20">
        <v>45778</v>
      </c>
      <c r="H51" s="39"/>
      <c r="I51" s="35"/>
      <c r="J51" s="130">
        <v>1</v>
      </c>
      <c r="K51" s="32"/>
      <c r="L51" s="65" t="s">
        <v>296</v>
      </c>
      <c r="M51" s="43">
        <f t="shared" si="0"/>
        <v>0</v>
      </c>
      <c r="N51" s="83"/>
      <c r="O51" s="31"/>
      <c r="P51" s="31"/>
      <c r="Q51" s="31"/>
      <c r="R51" s="31"/>
      <c r="S51" s="31"/>
      <c r="T51" s="31"/>
      <c r="U51" s="31"/>
      <c r="V51" s="85"/>
      <c r="W51" s="25"/>
      <c r="X51" s="25"/>
      <c r="Y51" s="25"/>
      <c r="Z51" s="25"/>
      <c r="AA51" s="25"/>
      <c r="AB51" s="25"/>
    </row>
    <row r="52" spans="1:28" ht="61.15" customHeight="1">
      <c r="A52" s="14" t="s">
        <v>31</v>
      </c>
      <c r="B52" s="10">
        <v>76000068</v>
      </c>
      <c r="C52" s="18" t="s">
        <v>32</v>
      </c>
      <c r="D52" s="1" t="s">
        <v>1</v>
      </c>
      <c r="E52" s="17" t="s">
        <v>220</v>
      </c>
      <c r="F52" s="12">
        <v>44501</v>
      </c>
      <c r="G52" s="20">
        <v>46143</v>
      </c>
      <c r="H52" s="39"/>
      <c r="I52" s="35"/>
      <c r="J52" s="130">
        <v>1</v>
      </c>
      <c r="K52" s="32"/>
      <c r="L52" s="65" t="s">
        <v>296</v>
      </c>
      <c r="M52" s="43">
        <f t="shared" si="0"/>
        <v>0</v>
      </c>
      <c r="N52" s="83"/>
      <c r="O52" s="31"/>
      <c r="P52" s="31"/>
      <c r="Q52" s="31"/>
      <c r="R52" s="31"/>
      <c r="S52" s="31"/>
      <c r="T52" s="31"/>
      <c r="U52" s="31"/>
      <c r="V52" s="85"/>
      <c r="W52" s="25"/>
      <c r="X52" s="25"/>
      <c r="Y52" s="25"/>
      <c r="Z52" s="25"/>
      <c r="AA52" s="25"/>
      <c r="AB52" s="25"/>
    </row>
    <row r="53" spans="1:28" ht="61.15" customHeight="1">
      <c r="A53" s="14" t="s">
        <v>84</v>
      </c>
      <c r="B53" s="1"/>
      <c r="C53" s="18" t="s">
        <v>194</v>
      </c>
      <c r="D53" s="1" t="s">
        <v>1</v>
      </c>
      <c r="E53" s="17" t="s">
        <v>133</v>
      </c>
      <c r="F53" s="6">
        <v>45231</v>
      </c>
      <c r="G53" s="6">
        <v>46874</v>
      </c>
      <c r="H53" s="36">
        <v>2</v>
      </c>
      <c r="I53" s="34" t="s">
        <v>267</v>
      </c>
      <c r="J53" s="130">
        <v>2</v>
      </c>
      <c r="K53" s="32"/>
      <c r="L53" s="68" t="s">
        <v>308</v>
      </c>
      <c r="M53" s="43">
        <f t="shared" si="0"/>
        <v>2</v>
      </c>
      <c r="N53" s="83"/>
      <c r="O53" s="54">
        <v>1</v>
      </c>
      <c r="P53" s="54"/>
      <c r="Q53" s="31"/>
      <c r="R53" s="31"/>
      <c r="S53" s="54">
        <v>1</v>
      </c>
      <c r="T53" s="54"/>
      <c r="U53" s="31"/>
      <c r="V53" s="85"/>
      <c r="W53" s="25"/>
      <c r="X53" s="25"/>
      <c r="Y53" s="25"/>
      <c r="Z53" s="25"/>
      <c r="AA53" s="25"/>
      <c r="AB53" s="25"/>
    </row>
    <row r="54" spans="1:28" ht="61.15" customHeight="1">
      <c r="A54" s="14" t="s">
        <v>17</v>
      </c>
      <c r="B54" s="1"/>
      <c r="C54" s="18" t="s">
        <v>18</v>
      </c>
      <c r="D54" s="1" t="s">
        <v>1</v>
      </c>
      <c r="E54" s="17" t="s">
        <v>161</v>
      </c>
      <c r="F54" s="13">
        <v>45231</v>
      </c>
      <c r="G54" s="6">
        <v>46874</v>
      </c>
      <c r="H54" s="38"/>
      <c r="I54" s="35"/>
      <c r="J54" s="130">
        <v>1</v>
      </c>
      <c r="K54" s="32"/>
      <c r="L54" s="65" t="s">
        <v>296</v>
      </c>
      <c r="M54" s="43">
        <f t="shared" si="0"/>
        <v>0</v>
      </c>
      <c r="N54" s="83"/>
      <c r="O54" s="31"/>
      <c r="P54" s="31"/>
      <c r="Q54" s="31"/>
      <c r="R54" s="31"/>
      <c r="S54" s="31"/>
      <c r="T54" s="31"/>
      <c r="U54" s="31"/>
      <c r="V54" s="85"/>
      <c r="W54" s="25"/>
      <c r="X54" s="25"/>
      <c r="Y54" s="25"/>
      <c r="Z54" s="25"/>
      <c r="AA54" s="25"/>
      <c r="AB54" s="25"/>
    </row>
    <row r="55" spans="1:28" ht="61.15" customHeight="1">
      <c r="A55" s="14" t="s">
        <v>50</v>
      </c>
      <c r="B55" s="9">
        <v>93000386</v>
      </c>
      <c r="C55" s="18" t="s">
        <v>51</v>
      </c>
      <c r="D55" s="1" t="s">
        <v>1</v>
      </c>
      <c r="E55" s="17" t="s">
        <v>197</v>
      </c>
      <c r="F55" s="20">
        <v>44501</v>
      </c>
      <c r="G55" s="20">
        <v>46508</v>
      </c>
      <c r="H55" s="39"/>
      <c r="I55" s="35"/>
      <c r="J55" s="130">
        <v>1</v>
      </c>
      <c r="K55" s="32"/>
      <c r="L55" s="65" t="s">
        <v>296</v>
      </c>
      <c r="M55" s="43">
        <f t="shared" si="0"/>
        <v>0</v>
      </c>
      <c r="N55" s="83"/>
      <c r="O55" s="31"/>
      <c r="P55" s="31"/>
      <c r="Q55" s="31"/>
      <c r="R55" s="31"/>
      <c r="S55" s="31"/>
      <c r="T55" s="31"/>
      <c r="U55" s="31"/>
      <c r="V55" s="85"/>
      <c r="W55" s="25"/>
      <c r="X55" s="25"/>
      <c r="Y55" s="25"/>
      <c r="Z55" s="25"/>
      <c r="AA55" s="25"/>
      <c r="AB55" s="25"/>
    </row>
    <row r="56" spans="1:28" ht="61.15" customHeight="1">
      <c r="A56" s="15" t="s">
        <v>156</v>
      </c>
      <c r="B56" s="9">
        <v>43001917</v>
      </c>
      <c r="C56" s="18" t="s">
        <v>107</v>
      </c>
      <c r="D56" s="1" t="s">
        <v>108</v>
      </c>
      <c r="E56" s="17" t="s">
        <v>139</v>
      </c>
      <c r="F56" s="20">
        <v>44136</v>
      </c>
      <c r="G56" s="20">
        <v>45778</v>
      </c>
      <c r="H56" s="37">
        <v>2</v>
      </c>
      <c r="I56" s="33" t="s">
        <v>263</v>
      </c>
      <c r="J56" s="167">
        <v>7</v>
      </c>
      <c r="K56" s="32"/>
      <c r="L56" s="68" t="s">
        <v>309</v>
      </c>
      <c r="M56" s="43">
        <f t="shared" si="0"/>
        <v>1</v>
      </c>
      <c r="N56" s="83"/>
      <c r="O56" s="31"/>
      <c r="P56" s="31"/>
      <c r="Q56" s="54">
        <v>1</v>
      </c>
      <c r="R56" s="54"/>
      <c r="S56" s="31"/>
      <c r="T56" s="31"/>
      <c r="U56" s="31"/>
      <c r="V56" s="85"/>
      <c r="W56" s="25"/>
      <c r="X56" s="25"/>
      <c r="Y56" s="25"/>
      <c r="Z56" s="25"/>
      <c r="AA56" s="25"/>
      <c r="AB56" s="25"/>
    </row>
    <row r="57" spans="1:28" ht="61.15" customHeight="1">
      <c r="A57" s="15" t="s">
        <v>156</v>
      </c>
      <c r="B57" s="9">
        <v>43001917</v>
      </c>
      <c r="C57" s="18" t="s">
        <v>107</v>
      </c>
      <c r="D57" s="1" t="s">
        <v>108</v>
      </c>
      <c r="E57" s="17" t="s">
        <v>140</v>
      </c>
      <c r="F57" s="20">
        <v>44136</v>
      </c>
      <c r="G57" s="20">
        <v>45778</v>
      </c>
      <c r="H57" s="39"/>
      <c r="I57" s="35"/>
      <c r="J57" s="167"/>
      <c r="K57" s="32"/>
      <c r="L57" s="65" t="s">
        <v>296</v>
      </c>
      <c r="M57" s="43">
        <f t="shared" si="0"/>
        <v>1</v>
      </c>
      <c r="N57" s="83"/>
      <c r="O57" s="31"/>
      <c r="P57" s="31"/>
      <c r="Q57" s="31"/>
      <c r="R57" s="31"/>
      <c r="S57" s="31"/>
      <c r="T57" s="31"/>
      <c r="U57" s="31"/>
      <c r="V57" s="85"/>
      <c r="W57" s="25"/>
      <c r="X57" s="130">
        <v>1</v>
      </c>
      <c r="Y57" s="25"/>
      <c r="Z57" s="25"/>
      <c r="AA57" s="25"/>
      <c r="AB57" s="25"/>
    </row>
    <row r="58" spans="1:28" ht="61.15" customHeight="1">
      <c r="A58" s="15" t="s">
        <v>157</v>
      </c>
      <c r="B58" s="9">
        <v>43001929</v>
      </c>
      <c r="C58" s="18" t="s">
        <v>107</v>
      </c>
      <c r="D58" s="1" t="s">
        <v>108</v>
      </c>
      <c r="E58" s="17" t="s">
        <v>158</v>
      </c>
      <c r="F58" s="20">
        <v>44136</v>
      </c>
      <c r="G58" s="20">
        <v>45778</v>
      </c>
      <c r="H58" s="37">
        <v>4</v>
      </c>
      <c r="I58" s="33" t="s">
        <v>263</v>
      </c>
      <c r="J58" s="167"/>
      <c r="K58" s="32"/>
      <c r="L58" s="65" t="s">
        <v>249</v>
      </c>
      <c r="M58" s="43">
        <f t="shared" si="0"/>
        <v>4</v>
      </c>
      <c r="N58" s="83"/>
      <c r="O58" s="31"/>
      <c r="P58" s="31"/>
      <c r="Q58" s="54">
        <v>4</v>
      </c>
      <c r="R58" s="54"/>
      <c r="S58" s="31"/>
      <c r="T58" s="31"/>
      <c r="U58" s="31"/>
      <c r="V58" s="85"/>
      <c r="W58" s="25"/>
      <c r="X58" s="25"/>
      <c r="Y58" s="25"/>
      <c r="Z58" s="25"/>
      <c r="AA58" s="25"/>
      <c r="AB58" s="25"/>
    </row>
    <row r="59" spans="1:28" ht="61.15" customHeight="1">
      <c r="A59" s="15" t="s">
        <v>157</v>
      </c>
      <c r="B59" s="9">
        <v>43001929</v>
      </c>
      <c r="C59" s="18" t="s">
        <v>107</v>
      </c>
      <c r="D59" s="1" t="s">
        <v>108</v>
      </c>
      <c r="E59" s="17" t="s">
        <v>140</v>
      </c>
      <c r="F59" s="20">
        <v>44136</v>
      </c>
      <c r="G59" s="20">
        <v>45778</v>
      </c>
      <c r="H59" s="39"/>
      <c r="I59" s="35"/>
      <c r="J59" s="167"/>
      <c r="K59" s="32"/>
      <c r="L59" s="65" t="s">
        <v>296</v>
      </c>
      <c r="M59" s="43">
        <f t="shared" si="0"/>
        <v>0</v>
      </c>
      <c r="N59" s="83"/>
      <c r="O59" s="31"/>
      <c r="P59" s="31"/>
      <c r="Q59" s="31"/>
      <c r="R59" s="31"/>
      <c r="S59" s="31"/>
      <c r="T59" s="31"/>
      <c r="U59" s="31"/>
      <c r="V59" s="85"/>
      <c r="W59" s="25"/>
      <c r="X59" s="25"/>
      <c r="Y59" s="25"/>
      <c r="Z59" s="25"/>
      <c r="AA59" s="25"/>
      <c r="AB59" s="25"/>
    </row>
    <row r="60" spans="1:28" ht="61.15" customHeight="1">
      <c r="A60" s="1" t="s">
        <v>287</v>
      </c>
      <c r="B60" s="53">
        <v>93000882</v>
      </c>
      <c r="C60" s="63" t="s">
        <v>330</v>
      </c>
      <c r="D60" s="1" t="s">
        <v>1</v>
      </c>
      <c r="E60" s="17" t="s">
        <v>327</v>
      </c>
      <c r="F60" s="20"/>
      <c r="G60" s="20"/>
      <c r="H60" s="39"/>
      <c r="I60" s="35"/>
      <c r="J60" s="54">
        <v>1</v>
      </c>
      <c r="K60" s="32"/>
      <c r="L60" s="69"/>
      <c r="M60" s="43">
        <f t="shared" si="0"/>
        <v>0</v>
      </c>
      <c r="N60" s="83"/>
      <c r="O60" s="31"/>
      <c r="P60" s="31"/>
      <c r="Q60" s="31"/>
      <c r="R60" s="31"/>
      <c r="S60" s="31"/>
      <c r="T60" s="31"/>
      <c r="U60" s="31"/>
      <c r="V60" s="85"/>
      <c r="W60" s="25"/>
      <c r="X60" s="25"/>
      <c r="Y60" s="25"/>
      <c r="Z60" s="25"/>
      <c r="AA60" s="25"/>
      <c r="AB60" s="25"/>
    </row>
    <row r="61" spans="1:28" ht="61.15" customHeight="1">
      <c r="A61" s="21" t="s">
        <v>36</v>
      </c>
      <c r="B61" s="19"/>
      <c r="C61" s="18" t="s">
        <v>37</v>
      </c>
      <c r="D61" s="19" t="s">
        <v>1</v>
      </c>
      <c r="E61" s="17" t="s">
        <v>195</v>
      </c>
      <c r="F61" s="20">
        <v>45231</v>
      </c>
      <c r="G61" s="20">
        <v>46874</v>
      </c>
      <c r="H61" s="39"/>
      <c r="I61" s="35"/>
      <c r="J61" s="167">
        <v>1</v>
      </c>
      <c r="K61" s="166">
        <v>1</v>
      </c>
      <c r="L61" s="65" t="s">
        <v>301</v>
      </c>
      <c r="M61" s="43">
        <f t="shared" si="0"/>
        <v>1</v>
      </c>
      <c r="N61" s="83"/>
      <c r="O61" s="31"/>
      <c r="P61" s="31"/>
      <c r="Q61" s="54">
        <v>1</v>
      </c>
      <c r="R61" s="54"/>
      <c r="S61" s="31"/>
      <c r="T61" s="31"/>
      <c r="U61" s="31"/>
      <c r="V61" s="85"/>
      <c r="W61" s="25"/>
      <c r="X61" s="25"/>
      <c r="Y61" s="25"/>
      <c r="Z61" s="25"/>
      <c r="AA61" s="25"/>
      <c r="AB61" s="25"/>
    </row>
    <row r="62" spans="1:28" ht="61.15" customHeight="1">
      <c r="A62" s="21" t="s">
        <v>36</v>
      </c>
      <c r="B62" s="19"/>
      <c r="C62" s="18" t="s">
        <v>37</v>
      </c>
      <c r="D62" s="19" t="s">
        <v>1</v>
      </c>
      <c r="E62" s="17" t="s">
        <v>196</v>
      </c>
      <c r="F62" s="20">
        <v>45231</v>
      </c>
      <c r="G62" s="20">
        <v>46874</v>
      </c>
      <c r="H62" s="39"/>
      <c r="I62" s="35"/>
      <c r="J62" s="167"/>
      <c r="K62" s="165"/>
      <c r="L62" s="65" t="s">
        <v>296</v>
      </c>
      <c r="M62" s="43">
        <f t="shared" si="0"/>
        <v>0</v>
      </c>
      <c r="N62" s="83"/>
      <c r="O62" s="31"/>
      <c r="P62" s="31"/>
      <c r="Q62" s="31"/>
      <c r="R62" s="31"/>
      <c r="S62" s="31"/>
      <c r="T62" s="31"/>
      <c r="U62" s="31"/>
      <c r="V62" s="85"/>
      <c r="W62" s="25"/>
      <c r="X62" s="25"/>
      <c r="Y62" s="25"/>
      <c r="Z62" s="25"/>
      <c r="AA62" s="25"/>
      <c r="AB62" s="25"/>
    </row>
    <row r="63" spans="1:28" ht="61.15" customHeight="1">
      <c r="A63" s="14" t="s">
        <v>117</v>
      </c>
      <c r="B63" s="1"/>
      <c r="C63" s="18" t="s">
        <v>130</v>
      </c>
      <c r="D63" s="1" t="s">
        <v>166</v>
      </c>
      <c r="E63" s="17" t="s">
        <v>276</v>
      </c>
      <c r="F63" s="13">
        <v>45231</v>
      </c>
      <c r="G63" s="6">
        <v>46874</v>
      </c>
      <c r="H63" s="38"/>
      <c r="I63" s="35"/>
      <c r="J63" s="130">
        <v>1</v>
      </c>
      <c r="K63" s="32"/>
      <c r="L63" s="67" t="s">
        <v>303</v>
      </c>
      <c r="M63" s="43">
        <f t="shared" si="0"/>
        <v>1</v>
      </c>
      <c r="N63" s="83"/>
      <c r="O63" s="54">
        <v>1</v>
      </c>
      <c r="P63" s="54"/>
      <c r="Q63" s="31"/>
      <c r="R63" s="31"/>
      <c r="S63" s="31"/>
      <c r="T63" s="31"/>
      <c r="U63" s="31"/>
      <c r="V63" s="85"/>
      <c r="W63" s="25"/>
      <c r="X63" s="25"/>
      <c r="Y63" s="25"/>
      <c r="Z63" s="25"/>
      <c r="AA63" s="25"/>
      <c r="AB63" s="25"/>
    </row>
    <row r="64" spans="1:28" ht="61.15" customHeight="1">
      <c r="A64" s="14" t="s">
        <v>58</v>
      </c>
      <c r="B64" s="1"/>
      <c r="C64" s="18" t="s">
        <v>83</v>
      </c>
      <c r="D64" s="1" t="s">
        <v>1</v>
      </c>
      <c r="E64" s="8" t="s">
        <v>121</v>
      </c>
      <c r="F64" s="6">
        <v>44866</v>
      </c>
      <c r="G64" s="6">
        <v>46508</v>
      </c>
      <c r="H64" s="38"/>
      <c r="I64" s="35"/>
      <c r="J64" s="130">
        <v>1</v>
      </c>
      <c r="K64" s="32"/>
      <c r="L64" s="65" t="s">
        <v>245</v>
      </c>
      <c r="M64" s="43">
        <f t="shared" si="0"/>
        <v>1</v>
      </c>
      <c r="N64" s="83"/>
      <c r="O64" s="31"/>
      <c r="P64" s="31"/>
      <c r="Q64" s="31"/>
      <c r="R64" s="31"/>
      <c r="S64" s="31"/>
      <c r="T64" s="31"/>
      <c r="U64" s="54">
        <v>1</v>
      </c>
      <c r="V64" s="85"/>
      <c r="W64" s="25"/>
      <c r="X64" s="25"/>
      <c r="Y64" s="25"/>
      <c r="Z64" s="25"/>
      <c r="AA64" s="25"/>
      <c r="AB64" s="25"/>
    </row>
    <row r="65" spans="1:28" s="49" customFormat="1" ht="61.15" customHeight="1">
      <c r="A65" s="132" t="s">
        <v>38</v>
      </c>
      <c r="B65" s="133">
        <v>43000582</v>
      </c>
      <c r="C65" s="18" t="s">
        <v>131</v>
      </c>
      <c r="D65" s="8" t="s">
        <v>1</v>
      </c>
      <c r="E65" s="2" t="s">
        <v>295</v>
      </c>
      <c r="F65" s="20">
        <v>44501</v>
      </c>
      <c r="G65" s="20">
        <v>46143</v>
      </c>
      <c r="H65" s="134">
        <v>1</v>
      </c>
      <c r="I65" s="135" t="s">
        <v>269</v>
      </c>
      <c r="J65" s="130">
        <v>2</v>
      </c>
      <c r="K65" s="32"/>
      <c r="L65" s="136" t="s">
        <v>576</v>
      </c>
      <c r="M65" s="43">
        <f t="shared" si="0"/>
        <v>2</v>
      </c>
      <c r="N65" s="84"/>
      <c r="O65" s="130">
        <v>1</v>
      </c>
      <c r="P65" s="55"/>
      <c r="Q65" s="55"/>
      <c r="R65" s="55"/>
      <c r="S65" s="31"/>
      <c r="T65" s="130"/>
      <c r="U65" s="55"/>
      <c r="V65" s="87"/>
      <c r="W65" s="130">
        <v>1</v>
      </c>
      <c r="X65" s="56"/>
      <c r="Y65" s="56"/>
      <c r="Z65" s="56"/>
      <c r="AA65" s="56"/>
      <c r="AB65" s="56"/>
    </row>
    <row r="66" spans="1:28" ht="61.15" customHeight="1">
      <c r="A66" s="14" t="s">
        <v>115</v>
      </c>
      <c r="B66" s="1"/>
      <c r="C66" s="18" t="s">
        <v>272</v>
      </c>
      <c r="D66" s="1" t="s">
        <v>116</v>
      </c>
      <c r="E66" s="17" t="s">
        <v>224</v>
      </c>
      <c r="F66" s="6">
        <v>45231</v>
      </c>
      <c r="G66" s="6">
        <v>46874</v>
      </c>
      <c r="H66" s="36">
        <v>1</v>
      </c>
      <c r="I66" s="33" t="s">
        <v>266</v>
      </c>
      <c r="J66" s="130">
        <v>1</v>
      </c>
      <c r="K66" s="32"/>
      <c r="L66" s="65" t="s">
        <v>303</v>
      </c>
      <c r="M66" s="43">
        <f t="shared" si="0"/>
        <v>1</v>
      </c>
      <c r="N66" s="83"/>
      <c r="O66" s="54">
        <v>1</v>
      </c>
      <c r="P66" s="54"/>
      <c r="Q66" s="31"/>
      <c r="R66" s="31"/>
      <c r="S66" s="31"/>
      <c r="T66" s="31"/>
      <c r="U66" s="31"/>
      <c r="V66" s="85"/>
      <c r="W66" s="25"/>
      <c r="X66" s="25"/>
      <c r="Y66" s="25"/>
      <c r="Z66" s="25"/>
      <c r="AA66" s="25"/>
      <c r="AB66" s="25"/>
    </row>
    <row r="67" spans="1:28" ht="61.15" customHeight="1">
      <c r="A67" s="14" t="s">
        <v>88</v>
      </c>
      <c r="B67" s="9">
        <v>43001909</v>
      </c>
      <c r="C67" s="18" t="s">
        <v>89</v>
      </c>
      <c r="D67" s="1" t="s">
        <v>90</v>
      </c>
      <c r="E67" s="17" t="s">
        <v>133</v>
      </c>
      <c r="F67" s="20">
        <v>44136</v>
      </c>
      <c r="G67" s="20">
        <v>45778</v>
      </c>
      <c r="H67" s="37">
        <v>2</v>
      </c>
      <c r="I67" s="33" t="s">
        <v>266</v>
      </c>
      <c r="J67" s="130">
        <v>2</v>
      </c>
      <c r="K67" s="32"/>
      <c r="L67" s="65" t="s">
        <v>310</v>
      </c>
      <c r="M67" s="43">
        <f t="shared" si="0"/>
        <v>2</v>
      </c>
      <c r="N67" s="83"/>
      <c r="O67" s="54">
        <v>2</v>
      </c>
      <c r="P67" s="54"/>
      <c r="Q67" s="31"/>
      <c r="R67" s="31"/>
      <c r="S67" s="31"/>
      <c r="T67" s="31"/>
      <c r="U67" s="31"/>
      <c r="V67" s="85"/>
      <c r="W67" s="25"/>
      <c r="X67" s="25"/>
      <c r="Y67" s="25"/>
      <c r="Z67" s="25"/>
      <c r="AA67" s="25"/>
      <c r="AB67" s="25"/>
    </row>
    <row r="68" spans="1:28" ht="61.15" customHeight="1">
      <c r="A68" s="14" t="s">
        <v>88</v>
      </c>
      <c r="B68" s="10">
        <v>43001842</v>
      </c>
      <c r="C68" s="18" t="s">
        <v>91</v>
      </c>
      <c r="D68" s="1" t="s">
        <v>92</v>
      </c>
      <c r="E68" s="17" t="s">
        <v>132</v>
      </c>
      <c r="F68" s="20">
        <v>44501</v>
      </c>
      <c r="G68" s="20">
        <v>46143</v>
      </c>
      <c r="H68" s="37">
        <v>2</v>
      </c>
      <c r="I68" s="34" t="s">
        <v>270</v>
      </c>
      <c r="J68" s="130">
        <v>2</v>
      </c>
      <c r="K68" s="32"/>
      <c r="L68" s="68" t="s">
        <v>302</v>
      </c>
      <c r="M68" s="43">
        <f t="shared" si="0"/>
        <v>2</v>
      </c>
      <c r="N68" s="83"/>
      <c r="O68" s="31"/>
      <c r="P68" s="31"/>
      <c r="Q68" s="31"/>
      <c r="R68" s="31"/>
      <c r="S68" s="54">
        <v>1</v>
      </c>
      <c r="T68" s="54"/>
      <c r="U68" s="31"/>
      <c r="V68" s="85"/>
      <c r="W68" s="54">
        <v>1</v>
      </c>
      <c r="X68" s="25"/>
      <c r="Y68" s="25"/>
      <c r="Z68" s="25"/>
      <c r="AA68" s="25"/>
      <c r="AB68" s="25"/>
    </row>
    <row r="69" spans="1:28" ht="61.15" customHeight="1">
      <c r="A69" s="14" t="s">
        <v>88</v>
      </c>
      <c r="B69" s="9">
        <v>43001397</v>
      </c>
      <c r="C69" s="18" t="s">
        <v>93</v>
      </c>
      <c r="D69" s="1" t="s">
        <v>1</v>
      </c>
      <c r="E69" s="17" t="s">
        <v>133</v>
      </c>
      <c r="F69" s="20">
        <v>44136</v>
      </c>
      <c r="G69" s="20">
        <v>45778</v>
      </c>
      <c r="H69" s="37">
        <v>7</v>
      </c>
      <c r="I69" s="34" t="s">
        <v>250</v>
      </c>
      <c r="J69" s="130">
        <v>7</v>
      </c>
      <c r="K69" s="32">
        <v>1</v>
      </c>
      <c r="L69" s="68" t="s">
        <v>311</v>
      </c>
      <c r="M69" s="43">
        <f t="shared" si="0"/>
        <v>7</v>
      </c>
      <c r="N69" s="83"/>
      <c r="O69" s="54">
        <v>4</v>
      </c>
      <c r="P69" s="54"/>
      <c r="Q69" s="54">
        <v>1</v>
      </c>
      <c r="R69" s="54"/>
      <c r="S69" s="54">
        <v>1</v>
      </c>
      <c r="T69" s="54"/>
      <c r="U69" s="31"/>
      <c r="V69" s="85"/>
      <c r="W69" s="54">
        <v>1</v>
      </c>
      <c r="X69" s="25"/>
      <c r="Y69" s="25"/>
      <c r="Z69" s="25"/>
      <c r="AA69" s="25"/>
      <c r="AB69" s="25"/>
    </row>
    <row r="70" spans="1:28" ht="61.15" customHeight="1">
      <c r="A70" s="14" t="s">
        <v>88</v>
      </c>
      <c r="B70" s="9">
        <v>43001235</v>
      </c>
      <c r="C70" s="18" t="s">
        <v>251</v>
      </c>
      <c r="D70" s="1" t="s">
        <v>94</v>
      </c>
      <c r="E70" s="17" t="s">
        <v>172</v>
      </c>
      <c r="F70" s="20">
        <v>44501</v>
      </c>
      <c r="G70" s="20">
        <v>46143</v>
      </c>
      <c r="H70" s="37">
        <v>4</v>
      </c>
      <c r="I70" s="33" t="s">
        <v>249</v>
      </c>
      <c r="J70" s="167">
        <v>4</v>
      </c>
      <c r="K70" s="32"/>
      <c r="L70" s="65" t="s">
        <v>249</v>
      </c>
      <c r="M70" s="43">
        <f t="shared" ref="M70:M117" si="1">O70+Q70+S70+U70+W70+X70+Y70+Z70+AA70+AB70</f>
        <v>5</v>
      </c>
      <c r="N70" s="83"/>
      <c r="O70" s="31"/>
      <c r="P70" s="31"/>
      <c r="Q70" s="54">
        <v>4</v>
      </c>
      <c r="R70" s="54"/>
      <c r="S70" s="31"/>
      <c r="T70" s="31"/>
      <c r="U70" s="31"/>
      <c r="V70" s="85"/>
      <c r="W70" s="25"/>
      <c r="X70" s="54">
        <v>1</v>
      </c>
      <c r="Y70" s="25"/>
      <c r="Z70" s="25"/>
      <c r="AA70" s="25"/>
      <c r="AB70" s="25"/>
    </row>
    <row r="71" spans="1:28" ht="61.15" customHeight="1">
      <c r="A71" s="14" t="s">
        <v>88</v>
      </c>
      <c r="B71" s="9">
        <v>43001235</v>
      </c>
      <c r="C71" s="18" t="s">
        <v>251</v>
      </c>
      <c r="D71" s="1" t="s">
        <v>94</v>
      </c>
      <c r="E71" s="17" t="s">
        <v>160</v>
      </c>
      <c r="F71" s="20">
        <v>44317</v>
      </c>
      <c r="G71" s="20">
        <v>45962</v>
      </c>
      <c r="H71" s="39"/>
      <c r="I71" s="35"/>
      <c r="J71" s="167"/>
      <c r="K71" s="32"/>
      <c r="L71" s="65" t="s">
        <v>296</v>
      </c>
      <c r="M71" s="43">
        <f t="shared" si="1"/>
        <v>0</v>
      </c>
      <c r="N71" s="83"/>
      <c r="O71" s="31"/>
      <c r="P71" s="31"/>
      <c r="Q71" s="31"/>
      <c r="R71" s="31"/>
      <c r="S71" s="31"/>
      <c r="T71" s="31"/>
      <c r="U71" s="31"/>
      <c r="V71" s="85"/>
      <c r="W71" s="25"/>
      <c r="X71" s="25"/>
      <c r="Y71" s="25"/>
      <c r="Z71" s="25"/>
      <c r="AA71" s="25"/>
      <c r="AB71" s="25"/>
    </row>
    <row r="72" spans="1:28" s="49" customFormat="1" ht="61.15" customHeight="1">
      <c r="A72" s="21" t="s">
        <v>88</v>
      </c>
      <c r="B72" s="9">
        <v>43001235</v>
      </c>
      <c r="C72" s="18" t="s">
        <v>251</v>
      </c>
      <c r="D72" s="19" t="s">
        <v>94</v>
      </c>
      <c r="E72" s="58" t="s">
        <v>294</v>
      </c>
      <c r="F72" s="20"/>
      <c r="G72" s="20"/>
      <c r="H72" s="45"/>
      <c r="I72" s="46"/>
      <c r="J72" s="130" t="s">
        <v>273</v>
      </c>
      <c r="K72" s="32"/>
      <c r="L72" s="67" t="s">
        <v>296</v>
      </c>
      <c r="M72" s="43">
        <f t="shared" si="1"/>
        <v>0</v>
      </c>
      <c r="N72" s="84"/>
      <c r="O72" s="47"/>
      <c r="P72" s="47"/>
      <c r="Q72" s="47"/>
      <c r="R72" s="47"/>
      <c r="S72" s="47"/>
      <c r="T72" s="47"/>
      <c r="U72" s="47"/>
      <c r="V72" s="86"/>
      <c r="W72" s="48"/>
      <c r="X72" s="48"/>
      <c r="Y72" s="48"/>
      <c r="Z72" s="48"/>
      <c r="AA72" s="48"/>
      <c r="AB72" s="48"/>
    </row>
    <row r="73" spans="1:28" s="49" customFormat="1" ht="61.15" customHeight="1">
      <c r="A73" s="14" t="s">
        <v>341</v>
      </c>
      <c r="B73" s="131"/>
      <c r="C73" s="18" t="s">
        <v>339</v>
      </c>
      <c r="D73" s="8" t="s">
        <v>342</v>
      </c>
      <c r="E73" s="2" t="s">
        <v>340</v>
      </c>
      <c r="F73" s="20"/>
      <c r="G73" s="20"/>
      <c r="H73" s="45"/>
      <c r="I73" s="46"/>
      <c r="J73" s="70"/>
      <c r="K73" s="32"/>
      <c r="L73" s="65"/>
      <c r="M73" s="43">
        <f t="shared" si="1"/>
        <v>1</v>
      </c>
      <c r="N73" s="84"/>
      <c r="O73" s="55"/>
      <c r="P73" s="55"/>
      <c r="Q73" s="55"/>
      <c r="R73" s="55"/>
      <c r="S73" s="55"/>
      <c r="T73" s="55"/>
      <c r="U73" s="54">
        <v>1</v>
      </c>
      <c r="V73" s="87"/>
      <c r="W73" s="56"/>
      <c r="X73" s="56"/>
      <c r="Y73" s="56"/>
      <c r="Z73" s="56"/>
      <c r="AA73" s="56"/>
      <c r="AB73" s="56"/>
    </row>
    <row r="74" spans="1:28" ht="61.15" customHeight="1">
      <c r="A74" s="14" t="s">
        <v>95</v>
      </c>
      <c r="B74" s="9">
        <v>43001001</v>
      </c>
      <c r="C74" s="18" t="s">
        <v>96</v>
      </c>
      <c r="D74" s="1" t="s">
        <v>97</v>
      </c>
      <c r="E74" s="8" t="s">
        <v>121</v>
      </c>
      <c r="F74" s="20">
        <v>44501</v>
      </c>
      <c r="G74" s="20">
        <v>46143</v>
      </c>
      <c r="H74" s="37">
        <v>1</v>
      </c>
      <c r="I74" s="33" t="s">
        <v>245</v>
      </c>
      <c r="J74" s="130">
        <v>1</v>
      </c>
      <c r="K74" s="32"/>
      <c r="L74" s="65" t="s">
        <v>312</v>
      </c>
      <c r="M74" s="43">
        <f t="shared" si="1"/>
        <v>1</v>
      </c>
      <c r="N74" s="83"/>
      <c r="O74" s="31"/>
      <c r="P74" s="31"/>
      <c r="Q74" s="31"/>
      <c r="R74" s="31"/>
      <c r="S74" s="31"/>
      <c r="T74" s="31"/>
      <c r="U74" s="31"/>
      <c r="V74" s="85"/>
      <c r="W74" s="25"/>
      <c r="X74" s="25"/>
      <c r="Y74" s="25"/>
      <c r="Z74" s="54">
        <v>1</v>
      </c>
      <c r="AA74" s="25"/>
      <c r="AB74" s="25"/>
    </row>
    <row r="75" spans="1:28" ht="61.15" customHeight="1">
      <c r="A75" s="14" t="s">
        <v>95</v>
      </c>
      <c r="B75" s="9">
        <v>43001918</v>
      </c>
      <c r="C75" s="18" t="s">
        <v>98</v>
      </c>
      <c r="D75" s="1" t="s">
        <v>99</v>
      </c>
      <c r="E75" s="17" t="s">
        <v>154</v>
      </c>
      <c r="F75" s="20">
        <v>44136</v>
      </c>
      <c r="G75" s="20">
        <v>45778</v>
      </c>
      <c r="H75" s="37">
        <v>2</v>
      </c>
      <c r="I75" s="33" t="s">
        <v>263</v>
      </c>
      <c r="J75" s="167">
        <v>4</v>
      </c>
      <c r="K75" s="32"/>
      <c r="L75" s="65" t="s">
        <v>301</v>
      </c>
      <c r="M75" s="43">
        <f t="shared" si="1"/>
        <v>1</v>
      </c>
      <c r="N75" s="83"/>
      <c r="O75" s="31"/>
      <c r="P75" s="31"/>
      <c r="Q75" s="54">
        <v>1</v>
      </c>
      <c r="R75" s="54"/>
      <c r="S75" s="31"/>
      <c r="T75" s="31"/>
      <c r="U75" s="31"/>
      <c r="V75" s="85"/>
      <c r="W75" s="25"/>
      <c r="X75" s="25"/>
      <c r="Y75" s="25"/>
      <c r="Z75" s="25"/>
      <c r="AA75" s="25"/>
      <c r="AB75" s="25"/>
    </row>
    <row r="76" spans="1:28" ht="61.15" customHeight="1">
      <c r="A76" s="14" t="s">
        <v>95</v>
      </c>
      <c r="B76" s="9">
        <v>43001918</v>
      </c>
      <c r="C76" s="18" t="s">
        <v>98</v>
      </c>
      <c r="D76" s="1" t="s">
        <v>99</v>
      </c>
      <c r="E76" s="17" t="s">
        <v>155</v>
      </c>
      <c r="F76" s="20">
        <v>44136</v>
      </c>
      <c r="G76" s="20">
        <v>45778</v>
      </c>
      <c r="H76" s="37">
        <v>2</v>
      </c>
      <c r="I76" s="33" t="s">
        <v>271</v>
      </c>
      <c r="J76" s="167"/>
      <c r="K76" s="32"/>
      <c r="L76" s="65" t="s">
        <v>313</v>
      </c>
      <c r="M76" s="43">
        <f t="shared" si="1"/>
        <v>3</v>
      </c>
      <c r="N76" s="83"/>
      <c r="O76" s="31"/>
      <c r="P76" s="31"/>
      <c r="Q76" s="31"/>
      <c r="R76" s="31"/>
      <c r="S76" s="31"/>
      <c r="T76" s="31"/>
      <c r="U76" s="31"/>
      <c r="V76" s="85"/>
      <c r="W76" s="25"/>
      <c r="X76" s="25"/>
      <c r="Y76" s="25"/>
      <c r="Z76" s="25"/>
      <c r="AA76" s="54">
        <v>3</v>
      </c>
      <c r="AB76" s="25"/>
    </row>
    <row r="77" spans="1:28" ht="61.15" customHeight="1">
      <c r="A77" s="14" t="s">
        <v>95</v>
      </c>
      <c r="B77" s="10">
        <v>43001253</v>
      </c>
      <c r="C77" s="18" t="s">
        <v>134</v>
      </c>
      <c r="D77" s="1" t="s">
        <v>100</v>
      </c>
      <c r="E77" s="8" t="s">
        <v>119</v>
      </c>
      <c r="F77" s="20">
        <v>44136</v>
      </c>
      <c r="G77" s="20">
        <v>45778</v>
      </c>
      <c r="H77" s="37">
        <v>1</v>
      </c>
      <c r="I77" s="33" t="s">
        <v>260</v>
      </c>
      <c r="J77" s="167">
        <v>2</v>
      </c>
      <c r="K77" s="32"/>
      <c r="L77" s="65" t="s">
        <v>296</v>
      </c>
      <c r="M77" s="43">
        <f t="shared" si="1"/>
        <v>0</v>
      </c>
      <c r="N77" s="83"/>
      <c r="O77" s="31"/>
      <c r="P77" s="31"/>
      <c r="Q77" s="31"/>
      <c r="R77" s="31"/>
      <c r="S77" s="31"/>
      <c r="T77" s="31"/>
      <c r="U77" s="31"/>
      <c r="V77" s="85"/>
      <c r="W77" s="25"/>
      <c r="X77" s="25"/>
      <c r="Y77" s="25"/>
      <c r="Z77" s="25"/>
      <c r="AA77" s="25"/>
      <c r="AB77" s="25"/>
    </row>
    <row r="78" spans="1:28" ht="61.15" customHeight="1">
      <c r="A78" s="14" t="s">
        <v>95</v>
      </c>
      <c r="B78" s="10">
        <v>43001253</v>
      </c>
      <c r="C78" s="18" t="s">
        <v>134</v>
      </c>
      <c r="D78" s="1" t="s">
        <v>100</v>
      </c>
      <c r="E78" s="17" t="s">
        <v>135</v>
      </c>
      <c r="F78" s="20">
        <v>44136</v>
      </c>
      <c r="G78" s="20">
        <v>45778</v>
      </c>
      <c r="H78" s="39"/>
      <c r="I78" s="35"/>
      <c r="J78" s="167"/>
      <c r="K78" s="32"/>
      <c r="L78" s="68" t="s">
        <v>314</v>
      </c>
      <c r="M78" s="43">
        <f t="shared" si="1"/>
        <v>2</v>
      </c>
      <c r="N78" s="83"/>
      <c r="O78" s="31"/>
      <c r="P78" s="31"/>
      <c r="Q78" s="31"/>
      <c r="R78" s="31"/>
      <c r="S78" s="31"/>
      <c r="T78" s="31"/>
      <c r="U78" s="31"/>
      <c r="V78" s="85"/>
      <c r="W78" s="54">
        <v>1</v>
      </c>
      <c r="X78" s="25"/>
      <c r="Y78" s="25"/>
      <c r="Z78" s="54">
        <v>1</v>
      </c>
      <c r="AA78" s="25"/>
      <c r="AB78" s="25"/>
    </row>
    <row r="79" spans="1:28" ht="61.15" customHeight="1">
      <c r="A79" s="14" t="s">
        <v>95</v>
      </c>
      <c r="B79" s="9">
        <v>43001752</v>
      </c>
      <c r="C79" s="18" t="s">
        <v>101</v>
      </c>
      <c r="D79" s="1" t="s">
        <v>102</v>
      </c>
      <c r="E79" s="17" t="s">
        <v>136</v>
      </c>
      <c r="F79" s="20">
        <v>44501</v>
      </c>
      <c r="G79" s="20">
        <v>46143</v>
      </c>
      <c r="H79" s="37">
        <v>4</v>
      </c>
      <c r="I79" s="33" t="s">
        <v>198</v>
      </c>
      <c r="J79" s="130">
        <v>4</v>
      </c>
      <c r="K79" s="32"/>
      <c r="L79" s="65" t="s">
        <v>315</v>
      </c>
      <c r="M79" s="43">
        <f t="shared" si="1"/>
        <v>4</v>
      </c>
      <c r="N79" s="83"/>
      <c r="O79" s="31"/>
      <c r="P79" s="31"/>
      <c r="Q79" s="31"/>
      <c r="R79" s="31"/>
      <c r="S79" s="54">
        <v>4</v>
      </c>
      <c r="T79" s="54"/>
      <c r="U79" s="31"/>
      <c r="V79" s="85"/>
      <c r="W79" s="25"/>
      <c r="X79" s="25"/>
      <c r="Y79" s="25"/>
      <c r="Z79" s="25"/>
      <c r="AA79" s="25"/>
      <c r="AB79" s="25"/>
    </row>
    <row r="80" spans="1:28" s="49" customFormat="1" ht="61.15" customHeight="1">
      <c r="A80" s="1" t="s">
        <v>288</v>
      </c>
      <c r="B80" s="75">
        <v>43002108</v>
      </c>
      <c r="C80" s="59" t="s">
        <v>289</v>
      </c>
      <c r="D80" s="60" t="s">
        <v>290</v>
      </c>
      <c r="E80" s="8" t="s">
        <v>119</v>
      </c>
      <c r="F80" s="20"/>
      <c r="G80" s="20"/>
      <c r="H80" s="45"/>
      <c r="I80" s="46"/>
      <c r="J80" s="130" t="s">
        <v>273</v>
      </c>
      <c r="K80" s="32"/>
      <c r="L80" s="67" t="s">
        <v>296</v>
      </c>
      <c r="M80" s="43">
        <f t="shared" si="1"/>
        <v>0</v>
      </c>
      <c r="N80" s="84"/>
      <c r="O80" s="55"/>
      <c r="P80" s="55"/>
      <c r="Q80" s="55"/>
      <c r="R80" s="55"/>
      <c r="S80" s="55"/>
      <c r="T80" s="55"/>
      <c r="U80" s="55"/>
      <c r="V80" s="87"/>
      <c r="W80" s="56"/>
      <c r="X80" s="56"/>
      <c r="Y80" s="56"/>
      <c r="Z80" s="56"/>
      <c r="AA80" s="56"/>
      <c r="AB80" s="56"/>
    </row>
    <row r="81" spans="1:28" ht="61.15" customHeight="1">
      <c r="A81" s="14" t="s">
        <v>103</v>
      </c>
      <c r="B81" s="9">
        <v>43000994</v>
      </c>
      <c r="C81" s="18" t="s">
        <v>579</v>
      </c>
      <c r="D81" s="1" t="s">
        <v>1</v>
      </c>
      <c r="E81" s="17" t="s">
        <v>137</v>
      </c>
      <c r="F81" s="20">
        <v>44136</v>
      </c>
      <c r="G81" s="20">
        <v>45778</v>
      </c>
      <c r="H81" s="37">
        <v>10</v>
      </c>
      <c r="I81" s="34" t="s">
        <v>252</v>
      </c>
      <c r="J81" s="167">
        <v>14</v>
      </c>
      <c r="K81" s="32"/>
      <c r="L81" s="68" t="s">
        <v>316</v>
      </c>
      <c r="M81" s="43">
        <f t="shared" si="1"/>
        <v>14</v>
      </c>
      <c r="N81" s="83"/>
      <c r="O81" s="54">
        <v>5</v>
      </c>
      <c r="P81" s="54"/>
      <c r="Q81" s="54">
        <v>5</v>
      </c>
      <c r="R81" s="54"/>
      <c r="S81" s="54">
        <v>4</v>
      </c>
      <c r="T81" s="54"/>
      <c r="U81" s="31"/>
      <c r="V81" s="85"/>
      <c r="W81" s="25"/>
      <c r="X81" s="25"/>
      <c r="Y81" s="25"/>
      <c r="Z81" s="25"/>
      <c r="AA81" s="25"/>
      <c r="AB81" s="25"/>
    </row>
    <row r="82" spans="1:28" ht="61.15" customHeight="1">
      <c r="A82" s="14" t="s">
        <v>103</v>
      </c>
      <c r="B82" s="9">
        <v>43000994</v>
      </c>
      <c r="C82" s="18" t="s">
        <v>579</v>
      </c>
      <c r="D82" s="1" t="s">
        <v>106</v>
      </c>
      <c r="E82" s="17" t="s">
        <v>159</v>
      </c>
      <c r="F82" s="20">
        <v>44501</v>
      </c>
      <c r="G82" s="20">
        <v>46143</v>
      </c>
      <c r="H82" s="37">
        <v>3</v>
      </c>
      <c r="I82" s="34" t="s">
        <v>253</v>
      </c>
      <c r="J82" s="167"/>
      <c r="K82" s="32"/>
      <c r="L82" s="65" t="s">
        <v>296</v>
      </c>
      <c r="M82" s="43">
        <f t="shared" si="1"/>
        <v>0</v>
      </c>
      <c r="N82" s="83"/>
      <c r="O82" s="31"/>
      <c r="P82" s="31"/>
      <c r="Q82" s="31"/>
      <c r="R82" s="31"/>
      <c r="S82" s="31"/>
      <c r="T82" s="31"/>
      <c r="U82" s="31"/>
      <c r="V82" s="85"/>
      <c r="W82" s="25"/>
      <c r="X82" s="25"/>
      <c r="Y82" s="25"/>
      <c r="Z82" s="25"/>
      <c r="AA82" s="25"/>
      <c r="AB82" s="25"/>
    </row>
    <row r="83" spans="1:28" ht="61.15" customHeight="1">
      <c r="A83" s="14" t="s">
        <v>103</v>
      </c>
      <c r="B83" s="1"/>
      <c r="C83" s="18" t="s">
        <v>104</v>
      </c>
      <c r="D83" s="19" t="s">
        <v>292</v>
      </c>
      <c r="E83" s="17" t="s">
        <v>225</v>
      </c>
      <c r="F83" s="20">
        <v>44501</v>
      </c>
      <c r="G83" s="20">
        <v>46508</v>
      </c>
      <c r="H83" s="37">
        <v>2</v>
      </c>
      <c r="I83" s="34" t="s">
        <v>254</v>
      </c>
      <c r="J83" s="130">
        <v>2</v>
      </c>
      <c r="K83" s="32">
        <v>1</v>
      </c>
      <c r="L83" s="65" t="s">
        <v>245</v>
      </c>
      <c r="M83" s="43">
        <f t="shared" si="1"/>
        <v>1</v>
      </c>
      <c r="N83" s="83"/>
      <c r="O83" s="31"/>
      <c r="P83" s="31"/>
      <c r="Q83" s="31"/>
      <c r="R83" s="31"/>
      <c r="S83" s="31"/>
      <c r="T83" s="31"/>
      <c r="U83" s="31"/>
      <c r="V83" s="85"/>
      <c r="W83" s="25"/>
      <c r="X83" s="25"/>
      <c r="Y83" s="25"/>
      <c r="Z83" s="54">
        <v>1</v>
      </c>
      <c r="AA83" s="25"/>
      <c r="AB83" s="25"/>
    </row>
    <row r="84" spans="1:28" ht="61.15" customHeight="1">
      <c r="A84" s="14" t="s">
        <v>148</v>
      </c>
      <c r="B84" s="10">
        <v>93000072</v>
      </c>
      <c r="C84" s="4" t="s">
        <v>149</v>
      </c>
      <c r="D84" s="1" t="s">
        <v>1</v>
      </c>
      <c r="E84" s="17" t="s">
        <v>132</v>
      </c>
      <c r="F84" s="20">
        <v>44501</v>
      </c>
      <c r="G84" s="20">
        <v>46143</v>
      </c>
      <c r="H84" s="39"/>
      <c r="I84" s="35"/>
      <c r="J84" s="130">
        <v>0</v>
      </c>
      <c r="K84" s="32"/>
      <c r="L84" s="65" t="s">
        <v>296</v>
      </c>
      <c r="M84" s="43">
        <f t="shared" si="1"/>
        <v>0</v>
      </c>
      <c r="N84" s="83"/>
      <c r="O84" s="31"/>
      <c r="P84" s="31"/>
      <c r="Q84" s="31"/>
      <c r="R84" s="31"/>
      <c r="S84" s="31"/>
      <c r="T84" s="31"/>
      <c r="U84" s="31"/>
      <c r="V84" s="85"/>
      <c r="W84" s="25"/>
      <c r="X84" s="25"/>
      <c r="Y84" s="25"/>
      <c r="Z84" s="25"/>
      <c r="AA84" s="25"/>
      <c r="AB84" s="25"/>
    </row>
    <row r="85" spans="1:28" ht="61.15" customHeight="1">
      <c r="A85" s="14" t="s">
        <v>26</v>
      </c>
      <c r="B85" s="9">
        <v>43000643</v>
      </c>
      <c r="C85" s="18" t="s">
        <v>27</v>
      </c>
      <c r="D85" s="1" t="s">
        <v>28</v>
      </c>
      <c r="E85" s="17" t="s">
        <v>133</v>
      </c>
      <c r="F85" s="20">
        <v>44136</v>
      </c>
      <c r="G85" s="20">
        <v>45778</v>
      </c>
      <c r="H85" s="37">
        <v>1</v>
      </c>
      <c r="I85" s="33" t="s">
        <v>263</v>
      </c>
      <c r="J85" s="130">
        <v>2</v>
      </c>
      <c r="K85" s="32"/>
      <c r="L85" s="68" t="s">
        <v>306</v>
      </c>
      <c r="M85" s="43">
        <f t="shared" si="1"/>
        <v>2</v>
      </c>
      <c r="N85" s="83"/>
      <c r="O85" s="31"/>
      <c r="P85" s="31"/>
      <c r="Q85" s="54">
        <v>1</v>
      </c>
      <c r="R85" s="54"/>
      <c r="S85" s="54">
        <v>1</v>
      </c>
      <c r="T85" s="54"/>
      <c r="U85" s="31"/>
      <c r="V85" s="85"/>
      <c r="W85" s="25"/>
      <c r="X85" s="25"/>
      <c r="Y85" s="25"/>
      <c r="Z85" s="25"/>
      <c r="AA85" s="25"/>
      <c r="AB85" s="25"/>
    </row>
    <row r="86" spans="1:28" ht="61.15" customHeight="1">
      <c r="A86" s="14" t="s">
        <v>39</v>
      </c>
      <c r="B86" s="9">
        <v>43002075</v>
      </c>
      <c r="C86" s="18" t="s">
        <v>40</v>
      </c>
      <c r="D86" s="1" t="s">
        <v>1</v>
      </c>
      <c r="E86" s="17" t="s">
        <v>133</v>
      </c>
      <c r="F86" s="20">
        <v>44136</v>
      </c>
      <c r="G86" s="20">
        <v>45778</v>
      </c>
      <c r="H86" s="37">
        <v>1</v>
      </c>
      <c r="I86" s="33" t="s">
        <v>264</v>
      </c>
      <c r="J86" s="130">
        <v>1</v>
      </c>
      <c r="K86" s="32">
        <v>2</v>
      </c>
      <c r="L86" s="65" t="s">
        <v>303</v>
      </c>
      <c r="M86" s="43">
        <f t="shared" si="1"/>
        <v>1</v>
      </c>
      <c r="N86" s="83"/>
      <c r="O86" s="54">
        <v>1</v>
      </c>
      <c r="P86" s="54"/>
      <c r="Q86" s="31"/>
      <c r="R86" s="31"/>
      <c r="S86" s="31"/>
      <c r="T86" s="31"/>
      <c r="U86" s="31"/>
      <c r="V86" s="85"/>
      <c r="W86" s="25"/>
      <c r="X86" s="25"/>
      <c r="Y86" s="25"/>
      <c r="Z86" s="25"/>
      <c r="AA86" s="25"/>
      <c r="AB86" s="25"/>
    </row>
    <row r="87" spans="1:28" ht="61.15" customHeight="1">
      <c r="A87" s="71" t="s">
        <v>110</v>
      </c>
      <c r="B87" s="72"/>
      <c r="C87" s="74" t="s">
        <v>281</v>
      </c>
      <c r="D87" s="15" t="s">
        <v>282</v>
      </c>
      <c r="E87" s="17" t="s">
        <v>283</v>
      </c>
      <c r="F87" s="20"/>
      <c r="G87" s="20"/>
      <c r="H87" s="39"/>
      <c r="I87" s="35"/>
      <c r="J87" s="54">
        <v>1</v>
      </c>
      <c r="K87" s="32"/>
      <c r="L87" s="65" t="s">
        <v>317</v>
      </c>
      <c r="M87" s="43">
        <f t="shared" si="1"/>
        <v>1</v>
      </c>
      <c r="N87" s="83"/>
      <c r="O87" s="31"/>
      <c r="P87" s="31"/>
      <c r="Q87" s="31"/>
      <c r="R87" s="31"/>
      <c r="S87" s="31"/>
      <c r="T87" s="31"/>
      <c r="U87" s="31"/>
      <c r="V87" s="85"/>
      <c r="W87" s="54"/>
      <c r="X87" s="54">
        <v>1</v>
      </c>
      <c r="Y87" s="54"/>
      <c r="Z87" s="25"/>
      <c r="AA87" s="25"/>
      <c r="AB87" s="25"/>
    </row>
    <row r="88" spans="1:28" ht="61.15" customHeight="1">
      <c r="A88" s="14" t="s">
        <v>109</v>
      </c>
      <c r="B88" s="9">
        <v>43001397</v>
      </c>
      <c r="C88" s="18" t="s">
        <v>580</v>
      </c>
      <c r="D88" s="1" t="s">
        <v>1</v>
      </c>
      <c r="E88" s="17" t="s">
        <v>133</v>
      </c>
      <c r="F88" s="20">
        <v>44317</v>
      </c>
      <c r="G88" s="20">
        <v>45962</v>
      </c>
      <c r="H88" s="37">
        <v>11</v>
      </c>
      <c r="I88" s="34" t="s">
        <v>255</v>
      </c>
      <c r="J88" s="130">
        <v>12</v>
      </c>
      <c r="K88" s="32">
        <v>3</v>
      </c>
      <c r="L88" s="68" t="s">
        <v>318</v>
      </c>
      <c r="M88" s="43">
        <f t="shared" si="1"/>
        <v>9</v>
      </c>
      <c r="N88" s="83"/>
      <c r="O88" s="54">
        <v>5</v>
      </c>
      <c r="P88" s="54"/>
      <c r="Q88" s="54">
        <v>2</v>
      </c>
      <c r="R88" s="54"/>
      <c r="S88" s="54">
        <v>1</v>
      </c>
      <c r="T88" s="54"/>
      <c r="U88" s="31"/>
      <c r="V88" s="85"/>
      <c r="W88" s="25"/>
      <c r="X88" s="25"/>
      <c r="Y88" s="54">
        <v>1</v>
      </c>
      <c r="Z88" s="25"/>
      <c r="AA88" s="25"/>
      <c r="AB88" s="25"/>
    </row>
    <row r="89" spans="1:28" ht="61.15" customHeight="1">
      <c r="A89" s="14" t="s">
        <v>333</v>
      </c>
      <c r="B89" s="9"/>
      <c r="C89" s="18" t="s">
        <v>98</v>
      </c>
      <c r="D89" s="1" t="s">
        <v>334</v>
      </c>
      <c r="E89" s="2" t="s">
        <v>335</v>
      </c>
      <c r="F89" s="20"/>
      <c r="G89" s="20"/>
      <c r="H89" s="39"/>
      <c r="I89" s="42"/>
      <c r="J89" s="130"/>
      <c r="K89" s="32"/>
      <c r="L89" s="68"/>
      <c r="M89" s="43">
        <f t="shared" si="1"/>
        <v>0</v>
      </c>
      <c r="N89" s="83"/>
      <c r="O89" s="31"/>
      <c r="P89" s="31"/>
      <c r="Q89" s="31"/>
      <c r="R89" s="31"/>
      <c r="S89" s="31"/>
      <c r="T89" s="31"/>
      <c r="U89" s="31"/>
      <c r="V89" s="85"/>
      <c r="W89" s="25"/>
      <c r="X89" s="25"/>
      <c r="Y89" s="25"/>
      <c r="Z89" s="25"/>
      <c r="AA89" s="25"/>
      <c r="AB89" s="25"/>
    </row>
    <row r="90" spans="1:28" ht="61.15" customHeight="1">
      <c r="A90" s="14" t="s">
        <v>109</v>
      </c>
      <c r="B90" s="9">
        <v>43001397</v>
      </c>
      <c r="C90" s="18" t="s">
        <v>98</v>
      </c>
      <c r="D90" s="1" t="s">
        <v>99</v>
      </c>
      <c r="E90" s="17" t="s">
        <v>328</v>
      </c>
      <c r="F90" s="20">
        <v>44136</v>
      </c>
      <c r="G90" s="20">
        <v>45778</v>
      </c>
      <c r="H90" s="39"/>
      <c r="I90" s="35"/>
      <c r="J90" s="167" t="s">
        <v>273</v>
      </c>
      <c r="K90" s="32"/>
      <c r="L90" s="67" t="s">
        <v>296</v>
      </c>
      <c r="M90" s="43">
        <f t="shared" si="1"/>
        <v>0</v>
      </c>
      <c r="N90" s="83"/>
      <c r="O90" s="31"/>
      <c r="P90" s="31"/>
      <c r="Q90" s="31"/>
      <c r="R90" s="31"/>
      <c r="S90" s="31"/>
      <c r="T90" s="31"/>
      <c r="U90" s="31"/>
      <c r="V90" s="85"/>
      <c r="W90" s="25"/>
      <c r="X90" s="25"/>
      <c r="Y90" s="25"/>
      <c r="Z90" s="25"/>
      <c r="AA90" s="25"/>
      <c r="AB90" s="25"/>
    </row>
    <row r="91" spans="1:28" ht="61.15" customHeight="1">
      <c r="A91" s="14" t="s">
        <v>109</v>
      </c>
      <c r="B91" s="9">
        <v>43001397</v>
      </c>
      <c r="C91" s="18" t="s">
        <v>98</v>
      </c>
      <c r="D91" s="1" t="s">
        <v>99</v>
      </c>
      <c r="E91" s="17" t="s">
        <v>329</v>
      </c>
      <c r="F91" s="20">
        <v>44136</v>
      </c>
      <c r="G91" s="20">
        <v>45778</v>
      </c>
      <c r="H91" s="39"/>
      <c r="I91" s="35"/>
      <c r="J91" s="167"/>
      <c r="K91" s="32"/>
      <c r="L91" s="67" t="s">
        <v>296</v>
      </c>
      <c r="M91" s="43">
        <f t="shared" si="1"/>
        <v>0</v>
      </c>
      <c r="N91" s="83"/>
      <c r="O91" s="31"/>
      <c r="P91" s="31"/>
      <c r="Q91" s="31"/>
      <c r="R91" s="31"/>
      <c r="S91" s="31"/>
      <c r="T91" s="31"/>
      <c r="U91" s="31"/>
      <c r="V91" s="85"/>
      <c r="W91" s="25"/>
      <c r="X91" s="25"/>
      <c r="Y91" s="25"/>
      <c r="Z91" s="25"/>
      <c r="AA91" s="25"/>
      <c r="AB91" s="25"/>
    </row>
    <row r="92" spans="1:28" ht="61.15" customHeight="1">
      <c r="A92" s="14" t="s">
        <v>64</v>
      </c>
      <c r="B92" s="10">
        <v>43001713</v>
      </c>
      <c r="C92" s="18" t="s">
        <v>65</v>
      </c>
      <c r="D92" s="1" t="s">
        <v>66</v>
      </c>
      <c r="E92" s="17" t="s">
        <v>206</v>
      </c>
      <c r="F92" s="20">
        <v>44501</v>
      </c>
      <c r="G92" s="20">
        <v>46143</v>
      </c>
      <c r="H92" s="39"/>
      <c r="I92" s="35"/>
      <c r="J92" s="130"/>
      <c r="K92" s="32"/>
      <c r="L92" s="65" t="s">
        <v>296</v>
      </c>
      <c r="M92" s="43">
        <f t="shared" si="1"/>
        <v>0</v>
      </c>
      <c r="N92" s="83"/>
      <c r="O92" s="31"/>
      <c r="P92" s="31"/>
      <c r="Q92" s="31"/>
      <c r="R92" s="31"/>
      <c r="S92" s="31"/>
      <c r="T92" s="31"/>
      <c r="U92" s="31"/>
      <c r="V92" s="85"/>
      <c r="W92" s="25"/>
      <c r="X92" s="25"/>
      <c r="Y92" s="25"/>
      <c r="Z92" s="25"/>
      <c r="AA92" s="25"/>
      <c r="AB92" s="25"/>
    </row>
    <row r="93" spans="1:28" ht="61.15" customHeight="1">
      <c r="A93" s="14" t="s">
        <v>64</v>
      </c>
      <c r="B93" s="9">
        <v>43001036</v>
      </c>
      <c r="C93" s="18" t="s">
        <v>67</v>
      </c>
      <c r="D93" s="1" t="s">
        <v>68</v>
      </c>
      <c r="E93" s="17" t="s">
        <v>133</v>
      </c>
      <c r="F93" s="20">
        <v>44136</v>
      </c>
      <c r="G93" s="20">
        <v>45778</v>
      </c>
      <c r="H93" s="37">
        <v>3</v>
      </c>
      <c r="I93" s="34" t="s">
        <v>256</v>
      </c>
      <c r="J93" s="130">
        <v>3</v>
      </c>
      <c r="K93" s="32">
        <v>2</v>
      </c>
      <c r="L93" s="68" t="s">
        <v>319</v>
      </c>
      <c r="M93" s="43">
        <f t="shared" si="1"/>
        <v>3</v>
      </c>
      <c r="N93" s="83"/>
      <c r="O93" s="54">
        <v>2</v>
      </c>
      <c r="P93" s="54"/>
      <c r="Q93" s="31"/>
      <c r="R93" s="31"/>
      <c r="S93" s="54">
        <v>1</v>
      </c>
      <c r="T93" s="54"/>
      <c r="U93" s="31"/>
      <c r="V93" s="85"/>
      <c r="W93" s="25"/>
      <c r="X93" s="25"/>
      <c r="Y93" s="25"/>
      <c r="Z93" s="25"/>
      <c r="AA93" s="25"/>
      <c r="AB93" s="25"/>
    </row>
    <row r="94" spans="1:28" ht="61.15" customHeight="1">
      <c r="A94" s="14" t="s">
        <v>64</v>
      </c>
      <c r="B94" s="10">
        <v>43001039</v>
      </c>
      <c r="C94" s="18" t="s">
        <v>69</v>
      </c>
      <c r="D94" s="1" t="s">
        <v>70</v>
      </c>
      <c r="E94" s="44" t="s">
        <v>325</v>
      </c>
      <c r="F94" s="20">
        <v>44136</v>
      </c>
      <c r="G94" s="20">
        <v>45778</v>
      </c>
      <c r="H94" s="39"/>
      <c r="I94" s="35"/>
      <c r="J94" s="130" t="s">
        <v>273</v>
      </c>
      <c r="K94" s="32"/>
      <c r="L94" s="67" t="s">
        <v>296</v>
      </c>
      <c r="M94" s="43">
        <f t="shared" si="1"/>
        <v>0</v>
      </c>
      <c r="N94" s="83"/>
      <c r="O94" s="31"/>
      <c r="P94" s="31"/>
      <c r="Q94" s="31"/>
      <c r="R94" s="31"/>
      <c r="S94" s="31"/>
      <c r="T94" s="31"/>
      <c r="U94" s="31"/>
      <c r="V94" s="85"/>
      <c r="W94" s="25"/>
      <c r="X94" s="25"/>
      <c r="Y94" s="25"/>
      <c r="Z94" s="25"/>
      <c r="AA94" s="25"/>
      <c r="AB94" s="25"/>
    </row>
    <row r="95" spans="1:28" ht="61.15" customHeight="1">
      <c r="A95" s="14" t="s">
        <v>64</v>
      </c>
      <c r="B95" s="10">
        <v>43001039</v>
      </c>
      <c r="C95" s="18" t="s">
        <v>69</v>
      </c>
      <c r="D95" s="1" t="s">
        <v>70</v>
      </c>
      <c r="E95" s="44" t="s">
        <v>164</v>
      </c>
      <c r="F95" s="20">
        <v>44136</v>
      </c>
      <c r="G95" s="20">
        <v>45778</v>
      </c>
      <c r="H95" s="39"/>
      <c r="I95" s="35"/>
      <c r="J95" s="130" t="s">
        <v>273</v>
      </c>
      <c r="K95" s="32"/>
      <c r="L95" s="67" t="s">
        <v>296</v>
      </c>
      <c r="M95" s="43">
        <f t="shared" si="1"/>
        <v>0</v>
      </c>
      <c r="N95" s="83"/>
      <c r="O95" s="31"/>
      <c r="P95" s="31"/>
      <c r="Q95" s="31"/>
      <c r="R95" s="31"/>
      <c r="S95" s="31"/>
      <c r="T95" s="31"/>
      <c r="U95" s="31"/>
      <c r="V95" s="85"/>
      <c r="W95" s="25"/>
      <c r="X95" s="25"/>
      <c r="Y95" s="25"/>
      <c r="Z95" s="25"/>
      <c r="AA95" s="25"/>
      <c r="AB95" s="25"/>
    </row>
    <row r="96" spans="1:28" ht="61.15" customHeight="1">
      <c r="A96" s="14" t="s">
        <v>9</v>
      </c>
      <c r="B96" s="9">
        <v>43002032</v>
      </c>
      <c r="C96" s="18" t="s">
        <v>228</v>
      </c>
      <c r="D96" s="1" t="s">
        <v>10</v>
      </c>
      <c r="E96" s="17" t="s">
        <v>171</v>
      </c>
      <c r="F96" s="20">
        <v>45231</v>
      </c>
      <c r="G96" s="20">
        <v>46874</v>
      </c>
      <c r="H96" s="37">
        <v>1</v>
      </c>
      <c r="I96" s="33" t="s">
        <v>263</v>
      </c>
      <c r="J96" s="130">
        <v>1</v>
      </c>
      <c r="K96" s="32">
        <v>1</v>
      </c>
      <c r="L96" s="65" t="s">
        <v>573</v>
      </c>
      <c r="M96" s="43">
        <f t="shared" si="1"/>
        <v>1</v>
      </c>
      <c r="N96" s="83"/>
      <c r="O96" s="31"/>
      <c r="P96" s="31"/>
      <c r="Q96" s="149"/>
      <c r="R96" s="149"/>
      <c r="S96" s="31"/>
      <c r="T96" s="31"/>
      <c r="U96" s="31"/>
      <c r="V96" s="85"/>
      <c r="W96" s="25"/>
      <c r="X96" s="54">
        <v>1</v>
      </c>
      <c r="Y96" s="25"/>
      <c r="Z96" s="25"/>
      <c r="AA96" s="25"/>
      <c r="AB96" s="25"/>
    </row>
    <row r="97" spans="1:28" ht="61.15" customHeight="1">
      <c r="A97" s="14" t="s">
        <v>41</v>
      </c>
      <c r="B97" s="9">
        <v>43002092</v>
      </c>
      <c r="C97" s="18" t="s">
        <v>199</v>
      </c>
      <c r="D97" s="1" t="s">
        <v>1</v>
      </c>
      <c r="E97" s="17" t="s">
        <v>141</v>
      </c>
      <c r="F97" s="20">
        <v>44501</v>
      </c>
      <c r="G97" s="20">
        <v>46508</v>
      </c>
      <c r="H97" s="37">
        <v>1</v>
      </c>
      <c r="I97" s="33" t="s">
        <v>266</v>
      </c>
      <c r="J97" s="130">
        <v>1</v>
      </c>
      <c r="K97" s="32"/>
      <c r="L97" s="65" t="s">
        <v>303</v>
      </c>
      <c r="M97" s="43">
        <f t="shared" si="1"/>
        <v>1</v>
      </c>
      <c r="N97" s="83"/>
      <c r="O97" s="54">
        <v>1</v>
      </c>
      <c r="P97" s="54"/>
      <c r="Q97" s="31"/>
      <c r="R97" s="31"/>
      <c r="S97" s="31"/>
      <c r="T97" s="31"/>
      <c r="U97" s="31"/>
      <c r="V97" s="85"/>
      <c r="W97" s="25"/>
      <c r="X97" s="25"/>
      <c r="Y97" s="25"/>
      <c r="Z97" s="25"/>
      <c r="AA97" s="25"/>
      <c r="AB97" s="25"/>
    </row>
    <row r="98" spans="1:28" ht="61.15" customHeight="1">
      <c r="A98" s="14" t="s">
        <v>29</v>
      </c>
      <c r="B98" s="9">
        <v>43001359</v>
      </c>
      <c r="C98" s="18" t="s">
        <v>30</v>
      </c>
      <c r="D98" s="1" t="s">
        <v>1</v>
      </c>
      <c r="E98" s="17" t="s">
        <v>226</v>
      </c>
      <c r="F98" s="20">
        <v>44501</v>
      </c>
      <c r="G98" s="20">
        <v>46143</v>
      </c>
      <c r="H98" s="37">
        <v>1</v>
      </c>
      <c r="I98" s="33" t="s">
        <v>266</v>
      </c>
      <c r="J98" s="167">
        <v>1</v>
      </c>
      <c r="K98" s="164">
        <v>1</v>
      </c>
      <c r="L98" s="65" t="s">
        <v>303</v>
      </c>
      <c r="M98" s="43">
        <f t="shared" si="1"/>
        <v>1</v>
      </c>
      <c r="N98" s="83"/>
      <c r="O98" s="54">
        <v>1</v>
      </c>
      <c r="P98" s="54"/>
      <c r="Q98" s="31"/>
      <c r="R98" s="31"/>
      <c r="S98" s="31"/>
      <c r="T98" s="31"/>
      <c r="U98" s="31"/>
      <c r="V98" s="85"/>
      <c r="W98" s="25"/>
      <c r="X98" s="25"/>
      <c r="Y98" s="25"/>
      <c r="Z98" s="25"/>
      <c r="AA98" s="25"/>
      <c r="AB98" s="25"/>
    </row>
    <row r="99" spans="1:28" ht="61.15" customHeight="1">
      <c r="A99" s="14" t="s">
        <v>29</v>
      </c>
      <c r="B99" s="9">
        <v>43001359</v>
      </c>
      <c r="C99" s="18" t="s">
        <v>30</v>
      </c>
      <c r="D99" s="1" t="s">
        <v>1</v>
      </c>
      <c r="E99" s="17" t="s">
        <v>142</v>
      </c>
      <c r="F99" s="20">
        <v>44136</v>
      </c>
      <c r="G99" s="20">
        <v>45778</v>
      </c>
      <c r="H99" s="39"/>
      <c r="I99" s="35"/>
      <c r="J99" s="167"/>
      <c r="K99" s="165"/>
      <c r="L99" s="65" t="s">
        <v>296</v>
      </c>
      <c r="M99" s="43">
        <f t="shared" si="1"/>
        <v>0</v>
      </c>
      <c r="N99" s="83"/>
      <c r="O99" s="31"/>
      <c r="P99" s="31"/>
      <c r="Q99" s="31"/>
      <c r="R99" s="31"/>
      <c r="S99" s="31"/>
      <c r="T99" s="31"/>
      <c r="U99" s="31"/>
      <c r="V99" s="85"/>
      <c r="W99" s="25"/>
      <c r="X99" s="25"/>
      <c r="Y99" s="25"/>
      <c r="Z99" s="25"/>
      <c r="AA99" s="25"/>
      <c r="AB99" s="25"/>
    </row>
    <row r="100" spans="1:28" ht="61.15" customHeight="1">
      <c r="A100" s="14" t="s">
        <v>110</v>
      </c>
      <c r="B100" s="9">
        <v>43001087</v>
      </c>
      <c r="C100" s="18" t="s">
        <v>178</v>
      </c>
      <c r="D100" s="1" t="s">
        <v>1</v>
      </c>
      <c r="E100" s="17" t="s">
        <v>137</v>
      </c>
      <c r="F100" s="20">
        <v>44501</v>
      </c>
      <c r="G100" s="20">
        <v>46143</v>
      </c>
      <c r="H100" s="37">
        <v>3</v>
      </c>
      <c r="I100" s="34" t="s">
        <v>257</v>
      </c>
      <c r="J100" s="167">
        <v>5</v>
      </c>
      <c r="K100" s="32">
        <v>1</v>
      </c>
      <c r="L100" s="68" t="s">
        <v>320</v>
      </c>
      <c r="M100" s="43">
        <f t="shared" si="1"/>
        <v>5</v>
      </c>
      <c r="N100" s="83"/>
      <c r="O100" s="54">
        <v>2</v>
      </c>
      <c r="P100" s="54"/>
      <c r="Q100" s="54">
        <v>2</v>
      </c>
      <c r="R100" s="54"/>
      <c r="S100" s="54">
        <v>1</v>
      </c>
      <c r="T100" s="54"/>
      <c r="U100" s="31"/>
      <c r="V100" s="85"/>
      <c r="W100" s="25"/>
      <c r="X100" s="25"/>
      <c r="Y100" s="25"/>
      <c r="Z100" s="25"/>
      <c r="AA100" s="25"/>
      <c r="AB100" s="25"/>
    </row>
    <row r="101" spans="1:28" ht="61.15" customHeight="1">
      <c r="A101" s="14" t="s">
        <v>110</v>
      </c>
      <c r="B101" s="9">
        <v>43001087</v>
      </c>
      <c r="C101" s="18" t="s">
        <v>105</v>
      </c>
      <c r="D101" s="1" t="s">
        <v>1</v>
      </c>
      <c r="E101" s="17" t="s">
        <v>138</v>
      </c>
      <c r="F101" s="20">
        <v>44501</v>
      </c>
      <c r="G101" s="20">
        <v>46143</v>
      </c>
      <c r="H101" s="37">
        <v>2</v>
      </c>
      <c r="I101" s="34" t="s">
        <v>247</v>
      </c>
      <c r="J101" s="167"/>
      <c r="K101" s="32"/>
      <c r="L101" s="65" t="s">
        <v>296</v>
      </c>
      <c r="M101" s="43">
        <f t="shared" si="1"/>
        <v>0</v>
      </c>
      <c r="N101" s="83"/>
      <c r="O101" s="31"/>
      <c r="P101" s="31"/>
      <c r="Q101" s="31"/>
      <c r="R101" s="31"/>
      <c r="S101" s="31"/>
      <c r="T101" s="31"/>
      <c r="U101" s="31"/>
      <c r="V101" s="85"/>
      <c r="W101" s="25"/>
      <c r="X101" s="25"/>
      <c r="Y101" s="25"/>
      <c r="Z101" s="25"/>
      <c r="AA101" s="25"/>
      <c r="AB101" s="25"/>
    </row>
    <row r="102" spans="1:28" ht="61.15" customHeight="1">
      <c r="A102" s="14" t="s">
        <v>110</v>
      </c>
      <c r="B102" s="9">
        <v>43001011</v>
      </c>
      <c r="C102" s="18" t="s">
        <v>111</v>
      </c>
      <c r="D102" s="1" t="s">
        <v>112</v>
      </c>
      <c r="E102" s="8" t="s">
        <v>121</v>
      </c>
      <c r="F102" s="20">
        <v>44136</v>
      </c>
      <c r="G102" s="20">
        <v>45778</v>
      </c>
      <c r="H102" s="39"/>
      <c r="I102" s="35"/>
      <c r="J102" s="130">
        <v>0</v>
      </c>
      <c r="K102" s="32"/>
      <c r="L102" s="65" t="s">
        <v>298</v>
      </c>
      <c r="M102" s="43">
        <f t="shared" si="1"/>
        <v>0</v>
      </c>
      <c r="N102" s="83"/>
      <c r="O102" s="31"/>
      <c r="P102" s="31"/>
      <c r="Q102" s="31"/>
      <c r="R102" s="31"/>
      <c r="S102" s="31"/>
      <c r="T102" s="31"/>
      <c r="U102" s="31"/>
      <c r="V102" s="85"/>
      <c r="W102" s="25"/>
      <c r="X102" s="25"/>
      <c r="Y102" s="25"/>
      <c r="Z102" s="54"/>
      <c r="AA102" s="25"/>
      <c r="AB102" s="25"/>
    </row>
    <row r="103" spans="1:28" ht="61.15" customHeight="1">
      <c r="A103" s="1" t="s">
        <v>577</v>
      </c>
      <c r="B103" s="9">
        <v>43001120</v>
      </c>
      <c r="C103" s="18" t="s">
        <v>175</v>
      </c>
      <c r="D103" s="1" t="s">
        <v>176</v>
      </c>
      <c r="E103" s="17" t="s">
        <v>177</v>
      </c>
      <c r="F103" s="20">
        <v>44501</v>
      </c>
      <c r="G103" s="20">
        <v>46143</v>
      </c>
      <c r="H103" s="39"/>
      <c r="I103" s="35"/>
      <c r="J103" s="130">
        <v>1</v>
      </c>
      <c r="K103" s="32">
        <v>1</v>
      </c>
      <c r="L103" s="65" t="s">
        <v>303</v>
      </c>
      <c r="M103" s="43">
        <f t="shared" si="1"/>
        <v>1</v>
      </c>
      <c r="N103" s="83"/>
      <c r="O103" s="54">
        <v>1</v>
      </c>
      <c r="P103" s="54"/>
      <c r="Q103" s="31"/>
      <c r="R103" s="31"/>
      <c r="S103" s="31"/>
      <c r="T103" s="31"/>
      <c r="U103" s="31"/>
      <c r="V103" s="85"/>
      <c r="W103" s="25"/>
      <c r="X103" s="25"/>
      <c r="Y103" s="25"/>
      <c r="Z103" s="25"/>
      <c r="AA103" s="25"/>
      <c r="AB103" s="25"/>
    </row>
    <row r="104" spans="1:28" ht="61.15" customHeight="1">
      <c r="A104" s="21" t="s">
        <v>2</v>
      </c>
      <c r="B104" s="10">
        <v>43001611</v>
      </c>
      <c r="C104" s="18" t="s">
        <v>3</v>
      </c>
      <c r="D104" s="3" t="s">
        <v>10</v>
      </c>
      <c r="E104" s="17" t="s">
        <v>139</v>
      </c>
      <c r="F104" s="20">
        <v>44501</v>
      </c>
      <c r="G104" s="20">
        <v>46143</v>
      </c>
      <c r="H104" s="39"/>
      <c r="I104" s="35"/>
      <c r="J104" s="167">
        <v>3</v>
      </c>
      <c r="K104" s="164">
        <v>2</v>
      </c>
      <c r="L104" s="65" t="s">
        <v>296</v>
      </c>
      <c r="M104" s="43">
        <f t="shared" si="1"/>
        <v>0</v>
      </c>
      <c r="N104" s="83"/>
      <c r="O104" s="31"/>
      <c r="P104" s="31"/>
      <c r="Q104" s="31"/>
      <c r="R104" s="31"/>
      <c r="S104" s="31"/>
      <c r="T104" s="31"/>
      <c r="U104" s="31"/>
      <c r="V104" s="85"/>
      <c r="W104" s="25"/>
      <c r="X104" s="25"/>
      <c r="Y104" s="25"/>
      <c r="Z104" s="25"/>
      <c r="AA104" s="25"/>
      <c r="AB104" s="25"/>
    </row>
    <row r="105" spans="1:28" ht="61.15" customHeight="1">
      <c r="A105" s="21" t="s">
        <v>2</v>
      </c>
      <c r="B105" s="10">
        <v>43001611</v>
      </c>
      <c r="C105" s="18" t="s">
        <v>3</v>
      </c>
      <c r="D105" s="3" t="s">
        <v>10</v>
      </c>
      <c r="E105" s="17" t="s">
        <v>143</v>
      </c>
      <c r="F105" s="20">
        <v>44501</v>
      </c>
      <c r="G105" s="20">
        <v>46143</v>
      </c>
      <c r="H105" s="39"/>
      <c r="I105" s="35"/>
      <c r="J105" s="167"/>
      <c r="K105" s="165"/>
      <c r="L105" s="65" t="s">
        <v>313</v>
      </c>
      <c r="M105" s="43">
        <f t="shared" si="1"/>
        <v>3</v>
      </c>
      <c r="N105" s="83"/>
      <c r="O105" s="31"/>
      <c r="P105" s="31"/>
      <c r="Q105" s="31"/>
      <c r="R105" s="31"/>
      <c r="S105" s="31"/>
      <c r="T105" s="31"/>
      <c r="U105" s="31"/>
      <c r="V105" s="85"/>
      <c r="W105" s="25"/>
      <c r="X105" s="54">
        <v>3</v>
      </c>
      <c r="Y105" s="25"/>
      <c r="Z105" s="25"/>
      <c r="AA105" s="25"/>
      <c r="AB105" s="25"/>
    </row>
    <row r="106" spans="1:28" ht="61.15" customHeight="1">
      <c r="A106" s="21" t="s">
        <v>0</v>
      </c>
      <c r="B106" s="10">
        <v>43001357</v>
      </c>
      <c r="C106" s="4" t="s">
        <v>144</v>
      </c>
      <c r="D106" s="1" t="s">
        <v>1</v>
      </c>
      <c r="E106" s="17" t="s">
        <v>181</v>
      </c>
      <c r="F106" s="20">
        <v>44501</v>
      </c>
      <c r="G106" s="20">
        <v>46143</v>
      </c>
      <c r="H106" s="39"/>
      <c r="I106" s="35"/>
      <c r="J106" s="130">
        <v>0</v>
      </c>
      <c r="K106" s="32">
        <v>2</v>
      </c>
      <c r="L106" s="65" t="s">
        <v>296</v>
      </c>
      <c r="M106" s="43">
        <f t="shared" si="1"/>
        <v>0</v>
      </c>
      <c r="N106" s="83"/>
      <c r="O106" s="31"/>
      <c r="P106" s="31"/>
      <c r="Q106" s="31"/>
      <c r="R106" s="31"/>
      <c r="S106" s="31"/>
      <c r="T106" s="31"/>
      <c r="U106" s="31"/>
      <c r="V106" s="85"/>
      <c r="W106" s="25"/>
      <c r="X106" s="25"/>
      <c r="Y106" s="25"/>
      <c r="Z106" s="25"/>
      <c r="AA106" s="25"/>
      <c r="AB106" s="25"/>
    </row>
    <row r="107" spans="1:28" ht="61.15" customHeight="1">
      <c r="A107" s="14" t="s">
        <v>150</v>
      </c>
      <c r="B107" s="1"/>
      <c r="C107" s="4" t="s">
        <v>152</v>
      </c>
      <c r="D107" s="3" t="s">
        <v>151</v>
      </c>
      <c r="E107" s="8" t="s">
        <v>121</v>
      </c>
      <c r="F107" s="6">
        <v>44136</v>
      </c>
      <c r="G107" s="6">
        <v>45778</v>
      </c>
      <c r="H107" s="38"/>
      <c r="I107" s="35"/>
      <c r="J107" s="130">
        <v>1</v>
      </c>
      <c r="K107" s="32"/>
      <c r="L107" s="65" t="s">
        <v>317</v>
      </c>
      <c r="M107" s="43">
        <f t="shared" si="1"/>
        <v>1</v>
      </c>
      <c r="N107" s="83"/>
      <c r="O107" s="31"/>
      <c r="P107" s="31"/>
      <c r="Q107" s="31"/>
      <c r="R107" s="31"/>
      <c r="S107" s="31"/>
      <c r="T107" s="31"/>
      <c r="U107" s="31"/>
      <c r="V107" s="85"/>
      <c r="W107" s="25"/>
      <c r="X107" s="25"/>
      <c r="Y107" s="25"/>
      <c r="Z107" s="54">
        <v>1</v>
      </c>
      <c r="AA107" s="25"/>
      <c r="AB107" s="25"/>
    </row>
    <row r="108" spans="1:28" ht="61.15" customHeight="1">
      <c r="A108" s="29" t="s">
        <v>168</v>
      </c>
      <c r="B108" s="11"/>
      <c r="C108" s="30" t="s">
        <v>167</v>
      </c>
      <c r="D108" s="11" t="s">
        <v>168</v>
      </c>
      <c r="E108" s="24" t="s">
        <v>227</v>
      </c>
      <c r="F108" s="20">
        <v>45231</v>
      </c>
      <c r="G108" s="20">
        <v>46874</v>
      </c>
      <c r="H108" s="39"/>
      <c r="I108" s="35"/>
      <c r="J108" s="130">
        <v>1</v>
      </c>
      <c r="K108" s="32"/>
      <c r="L108" s="65" t="s">
        <v>296</v>
      </c>
      <c r="M108" s="43">
        <f t="shared" si="1"/>
        <v>0</v>
      </c>
      <c r="N108" s="83"/>
      <c r="O108" s="31"/>
      <c r="P108" s="31"/>
      <c r="Q108" s="31"/>
      <c r="R108" s="31"/>
      <c r="S108" s="31"/>
      <c r="T108" s="31"/>
      <c r="U108" s="31"/>
      <c r="V108" s="85"/>
      <c r="W108" s="25"/>
      <c r="X108" s="25"/>
      <c r="Y108" s="25"/>
      <c r="Z108" s="25"/>
      <c r="AA108" s="25"/>
      <c r="AB108" s="25"/>
    </row>
    <row r="109" spans="1:28" ht="61.15" customHeight="1">
      <c r="A109" s="15" t="s">
        <v>174</v>
      </c>
      <c r="B109" s="11"/>
      <c r="C109" s="4" t="s">
        <v>184</v>
      </c>
      <c r="D109" s="1" t="s">
        <v>10</v>
      </c>
      <c r="E109" s="17" t="s">
        <v>183</v>
      </c>
      <c r="F109" s="20">
        <v>45231</v>
      </c>
      <c r="G109" s="20">
        <v>46874</v>
      </c>
      <c r="H109" s="39"/>
      <c r="I109" s="35"/>
      <c r="J109" s="130"/>
      <c r="K109" s="32"/>
      <c r="L109" s="65" t="s">
        <v>296</v>
      </c>
      <c r="M109" s="43">
        <f t="shared" si="1"/>
        <v>0</v>
      </c>
      <c r="N109" s="83"/>
      <c r="O109" s="31"/>
      <c r="P109" s="31"/>
      <c r="Q109" s="31"/>
      <c r="R109" s="31"/>
      <c r="S109" s="31"/>
      <c r="T109" s="31"/>
      <c r="U109" s="31"/>
      <c r="V109" s="85"/>
      <c r="W109" s="25"/>
      <c r="X109" s="25"/>
      <c r="Y109" s="25"/>
      <c r="Z109" s="25"/>
      <c r="AA109" s="25"/>
      <c r="AB109" s="25"/>
    </row>
    <row r="110" spans="1:28" ht="61.15" customHeight="1">
      <c r="A110" s="71" t="s">
        <v>285</v>
      </c>
      <c r="B110" s="61"/>
      <c r="C110" s="62" t="s">
        <v>326</v>
      </c>
      <c r="D110" s="61" t="s">
        <v>286</v>
      </c>
      <c r="E110" s="61" t="s">
        <v>121</v>
      </c>
      <c r="F110" s="20"/>
      <c r="G110" s="20"/>
      <c r="H110" s="39"/>
      <c r="I110" s="35"/>
      <c r="J110" s="130"/>
      <c r="K110" s="32"/>
      <c r="L110" s="65" t="s">
        <v>296</v>
      </c>
      <c r="M110" s="43">
        <f t="shared" si="1"/>
        <v>0</v>
      </c>
      <c r="N110" s="83"/>
      <c r="O110" s="31"/>
      <c r="P110" s="31"/>
      <c r="Q110" s="31"/>
      <c r="R110" s="31"/>
      <c r="S110" s="31"/>
      <c r="T110" s="31"/>
      <c r="U110" s="31"/>
      <c r="V110" s="85"/>
      <c r="W110" s="25"/>
      <c r="X110" s="25"/>
      <c r="Y110" s="25"/>
      <c r="Z110" s="25"/>
      <c r="AA110" s="25"/>
      <c r="AB110" s="25"/>
    </row>
    <row r="111" spans="1:28" ht="61.15" customHeight="1">
      <c r="A111" s="71" t="s">
        <v>277</v>
      </c>
      <c r="B111" s="50"/>
      <c r="C111" s="51" t="s">
        <v>278</v>
      </c>
      <c r="D111" s="52" t="s">
        <v>279</v>
      </c>
      <c r="E111" s="17" t="s">
        <v>280</v>
      </c>
      <c r="F111" s="20"/>
      <c r="G111" s="20"/>
      <c r="H111" s="39"/>
      <c r="I111" s="35"/>
      <c r="J111" s="130">
        <v>1</v>
      </c>
      <c r="K111" s="32"/>
      <c r="L111" s="65" t="s">
        <v>296</v>
      </c>
      <c r="M111" s="43">
        <f t="shared" si="1"/>
        <v>0</v>
      </c>
      <c r="N111" s="83"/>
      <c r="O111" s="31"/>
      <c r="P111" s="31"/>
      <c r="Q111" s="31"/>
      <c r="R111" s="31"/>
      <c r="S111" s="31"/>
      <c r="T111" s="31"/>
      <c r="U111" s="31"/>
      <c r="V111" s="85"/>
      <c r="W111" s="25"/>
      <c r="X111" s="25"/>
      <c r="Y111" s="25"/>
      <c r="Z111" s="25"/>
      <c r="AA111" s="25"/>
      <c r="AB111" s="25"/>
    </row>
    <row r="112" spans="1:28" s="49" customFormat="1" ht="61.15" customHeight="1">
      <c r="A112" s="11" t="s">
        <v>179</v>
      </c>
      <c r="B112" s="30"/>
      <c r="C112" s="30" t="s">
        <v>46</v>
      </c>
      <c r="D112" s="30"/>
      <c r="E112" s="44" t="s">
        <v>180</v>
      </c>
      <c r="F112" s="150">
        <v>45231</v>
      </c>
      <c r="G112" s="150">
        <v>46874</v>
      </c>
      <c r="H112" s="45"/>
      <c r="I112" s="46"/>
      <c r="J112" s="130">
        <v>0</v>
      </c>
      <c r="K112" s="32"/>
      <c r="L112" s="65" t="s">
        <v>296</v>
      </c>
      <c r="M112" s="43">
        <f t="shared" si="1"/>
        <v>0</v>
      </c>
      <c r="N112" s="84"/>
      <c r="O112" s="47"/>
      <c r="P112" s="47"/>
      <c r="Q112" s="47"/>
      <c r="R112" s="47"/>
      <c r="S112" s="47"/>
      <c r="T112" s="47"/>
      <c r="U112" s="47"/>
      <c r="V112" s="86"/>
      <c r="W112" s="48"/>
      <c r="X112" s="48"/>
      <c r="Y112" s="48"/>
      <c r="Z112" s="48"/>
      <c r="AA112" s="48"/>
      <c r="AB112" s="48"/>
    </row>
    <row r="113" spans="1:28" s="49" customFormat="1" ht="61.15" customHeight="1">
      <c r="A113" s="11" t="s">
        <v>336</v>
      </c>
      <c r="B113" s="30"/>
      <c r="C113" s="30" t="s">
        <v>337</v>
      </c>
      <c r="D113" s="30" t="s">
        <v>338</v>
      </c>
      <c r="E113" s="44" t="s">
        <v>340</v>
      </c>
      <c r="F113" s="150"/>
      <c r="G113" s="150"/>
      <c r="H113" s="45"/>
      <c r="I113" s="46"/>
      <c r="J113" s="130"/>
      <c r="K113" s="32"/>
      <c r="L113" s="65"/>
      <c r="M113" s="43">
        <f t="shared" si="1"/>
        <v>0</v>
      </c>
      <c r="N113" s="84"/>
      <c r="O113" s="47"/>
      <c r="P113" s="47"/>
      <c r="Q113" s="47"/>
      <c r="R113" s="47"/>
      <c r="S113" s="47"/>
      <c r="T113" s="47"/>
      <c r="U113" s="47"/>
      <c r="V113" s="86"/>
      <c r="W113" s="48"/>
      <c r="X113" s="48"/>
      <c r="Y113" s="48"/>
      <c r="Z113" s="48"/>
      <c r="AA113" s="48"/>
      <c r="AB113" s="48"/>
    </row>
    <row r="114" spans="1:28" s="49" customFormat="1" ht="61.15" customHeight="1">
      <c r="A114" s="11" t="s">
        <v>347</v>
      </c>
      <c r="B114" s="30"/>
      <c r="C114" s="30" t="s">
        <v>343</v>
      </c>
      <c r="D114" s="30" t="s">
        <v>348</v>
      </c>
      <c r="E114" s="44" t="s">
        <v>340</v>
      </c>
      <c r="F114" s="150"/>
      <c r="G114" s="150"/>
      <c r="H114" s="45"/>
      <c r="I114" s="46"/>
      <c r="J114" s="130"/>
      <c r="K114" s="32"/>
      <c r="L114" s="65"/>
      <c r="M114" s="43">
        <f t="shared" si="1"/>
        <v>0</v>
      </c>
      <c r="N114" s="84"/>
      <c r="O114" s="47"/>
      <c r="P114" s="47"/>
      <c r="Q114" s="47"/>
      <c r="R114" s="47"/>
      <c r="S114" s="47"/>
      <c r="T114" s="47"/>
      <c r="U114" s="47"/>
      <c r="V114" s="86"/>
      <c r="W114" s="48"/>
      <c r="X114" s="48"/>
      <c r="Y114" s="48"/>
      <c r="Z114" s="48"/>
      <c r="AA114" s="48"/>
      <c r="AB114" s="48"/>
    </row>
    <row r="115" spans="1:28" s="49" customFormat="1" ht="61.15" customHeight="1">
      <c r="A115" s="11" t="s">
        <v>345</v>
      </c>
      <c r="B115" s="30"/>
      <c r="C115" s="30" t="s">
        <v>344</v>
      </c>
      <c r="D115" s="30" t="s">
        <v>346</v>
      </c>
      <c r="E115" s="44" t="s">
        <v>340</v>
      </c>
      <c r="F115" s="150"/>
      <c r="G115" s="150"/>
      <c r="H115" s="45"/>
      <c r="I115" s="46"/>
      <c r="J115" s="130"/>
      <c r="K115" s="32"/>
      <c r="L115" s="65"/>
      <c r="M115" s="43">
        <f t="shared" si="1"/>
        <v>0</v>
      </c>
      <c r="N115" s="84"/>
      <c r="O115" s="47"/>
      <c r="P115" s="47"/>
      <c r="Q115" s="47"/>
      <c r="R115" s="47"/>
      <c r="S115" s="47"/>
      <c r="T115" s="47"/>
      <c r="U115" s="47"/>
      <c r="V115" s="86"/>
      <c r="W115" s="48"/>
      <c r="X115" s="48"/>
      <c r="Y115" s="48"/>
      <c r="Z115" s="48"/>
      <c r="AA115" s="48"/>
      <c r="AB115" s="48"/>
    </row>
    <row r="116" spans="1:28" s="49" customFormat="1" ht="61.15" customHeight="1">
      <c r="A116" s="11" t="s">
        <v>349</v>
      </c>
      <c r="B116" s="30"/>
      <c r="C116" s="30" t="s">
        <v>350</v>
      </c>
      <c r="D116" s="30" t="s">
        <v>351</v>
      </c>
      <c r="E116" s="44" t="s">
        <v>340</v>
      </c>
      <c r="F116" s="150"/>
      <c r="G116" s="150"/>
      <c r="H116" s="45"/>
      <c r="I116" s="46"/>
      <c r="J116" s="130"/>
      <c r="K116" s="32"/>
      <c r="L116" s="65"/>
      <c r="M116" s="43">
        <f t="shared" si="1"/>
        <v>0</v>
      </c>
      <c r="N116" s="84"/>
      <c r="O116" s="47"/>
      <c r="P116" s="47"/>
      <c r="Q116" s="47"/>
      <c r="R116" s="47"/>
      <c r="S116" s="47"/>
      <c r="T116" s="47"/>
      <c r="U116" s="47"/>
      <c r="V116" s="86"/>
      <c r="W116" s="48"/>
      <c r="X116" s="48"/>
      <c r="Y116" s="48"/>
      <c r="Z116" s="48"/>
      <c r="AA116" s="48"/>
      <c r="AB116" s="48"/>
    </row>
    <row r="117" spans="1:28" s="49" customFormat="1" ht="61.15" customHeight="1">
      <c r="A117" s="11" t="s">
        <v>352</v>
      </c>
      <c r="B117" s="30"/>
      <c r="C117" s="30" t="s">
        <v>353</v>
      </c>
      <c r="D117" s="30" t="s">
        <v>354</v>
      </c>
      <c r="E117" s="44" t="s">
        <v>340</v>
      </c>
      <c r="F117" s="150"/>
      <c r="G117" s="150"/>
      <c r="H117" s="45"/>
      <c r="I117" s="46"/>
      <c r="J117" s="130"/>
      <c r="K117" s="32"/>
      <c r="L117" s="65"/>
      <c r="M117" s="43">
        <f t="shared" si="1"/>
        <v>0</v>
      </c>
      <c r="N117" s="84"/>
      <c r="O117" s="47"/>
      <c r="P117" s="47"/>
      <c r="Q117" s="47"/>
      <c r="R117" s="47"/>
      <c r="S117" s="47"/>
      <c r="T117" s="47"/>
      <c r="U117" s="47"/>
      <c r="V117" s="86"/>
      <c r="W117" s="48"/>
      <c r="X117" s="48"/>
      <c r="Y117" s="48"/>
      <c r="Z117" s="48"/>
      <c r="AA117" s="48"/>
      <c r="AB117" s="48"/>
    </row>
    <row r="118" spans="1:28" ht="61.15" customHeight="1">
      <c r="E118" s="64" t="s">
        <v>205</v>
      </c>
      <c r="H118" s="151">
        <f>SUM(H5:H112)</f>
        <v>103</v>
      </c>
      <c r="I118" s="152"/>
      <c r="J118" s="153">
        <f>SUM(J5:J112)</f>
        <v>141</v>
      </c>
      <c r="K118" s="153">
        <f>SUM(K5:K117)</f>
        <v>27</v>
      </c>
      <c r="L118" s="153"/>
      <c r="M118" s="152">
        <f>SUM(M5:M117)</f>
        <v>121</v>
      </c>
      <c r="N118" s="154"/>
      <c r="O118" s="155">
        <f t="shared" ref="O118:U118" si="2">SUM(O5:O117)</f>
        <v>34</v>
      </c>
      <c r="P118" s="155">
        <f t="shared" si="2"/>
        <v>0</v>
      </c>
      <c r="Q118" s="7">
        <f t="shared" si="2"/>
        <v>30</v>
      </c>
      <c r="R118" s="7">
        <f t="shared" si="2"/>
        <v>0</v>
      </c>
      <c r="S118" s="155">
        <f t="shared" si="2"/>
        <v>26</v>
      </c>
      <c r="T118" s="155">
        <f t="shared" si="2"/>
        <v>0</v>
      </c>
      <c r="U118" s="7">
        <f t="shared" si="2"/>
        <v>5</v>
      </c>
      <c r="W118" s="7">
        <f>SUM(W5:W117)</f>
        <v>9</v>
      </c>
      <c r="X118" s="7">
        <f>SUM(X5:X117)</f>
        <v>7</v>
      </c>
      <c r="Y118" s="7">
        <f>SUM(Y5:Y117)</f>
        <v>2</v>
      </c>
      <c r="Z118" s="7">
        <f>SUM(Z5:Z117)</f>
        <v>5</v>
      </c>
      <c r="AA118" s="7">
        <f>SUM(AA5:AA117)</f>
        <v>3</v>
      </c>
      <c r="AB118" s="7">
        <f>SUM(AB4:AB117)</f>
        <v>0</v>
      </c>
    </row>
    <row r="119" spans="1:28" ht="61.15" customHeight="1">
      <c r="Q119" s="161"/>
      <c r="R119" s="161"/>
      <c r="S119" s="162"/>
      <c r="T119" s="162"/>
      <c r="U119" s="161"/>
      <c r="V119" s="163"/>
      <c r="AB119" s="161"/>
    </row>
    <row r="123" spans="1:28" ht="61.15" customHeight="1">
      <c r="O123" s="162"/>
      <c r="P123" s="162"/>
      <c r="W123" s="161"/>
    </row>
  </sheetData>
  <sortState ref="A2:M152">
    <sortCondition ref="A2:A152"/>
    <sortCondition ref="C2:C152"/>
  </sortState>
  <mergeCells count="35">
    <mergeCell ref="C3:C4"/>
    <mergeCell ref="W2:AB2"/>
    <mergeCell ref="O2:U2"/>
    <mergeCell ref="I2:M2"/>
    <mergeCell ref="J75:J76"/>
    <mergeCell ref="J77:J78"/>
    <mergeCell ref="H3:I3"/>
    <mergeCell ref="J43:J44"/>
    <mergeCell ref="J61:J62"/>
    <mergeCell ref="K20:K21"/>
    <mergeCell ref="K3:K4"/>
    <mergeCell ref="L3:L4"/>
    <mergeCell ref="M3:M4"/>
    <mergeCell ref="A3:A4"/>
    <mergeCell ref="J20:J21"/>
    <mergeCell ref="J104:J105"/>
    <mergeCell ref="J56:J59"/>
    <mergeCell ref="J40:J41"/>
    <mergeCell ref="J5:J6"/>
    <mergeCell ref="J7:J8"/>
    <mergeCell ref="J98:J99"/>
    <mergeCell ref="J18:J19"/>
    <mergeCell ref="J3:J4"/>
    <mergeCell ref="J100:J101"/>
    <mergeCell ref="J70:J71"/>
    <mergeCell ref="J90:J91"/>
    <mergeCell ref="J81:J82"/>
    <mergeCell ref="E3:E4"/>
    <mergeCell ref="D3:D4"/>
    <mergeCell ref="K104:K105"/>
    <mergeCell ref="K61:K62"/>
    <mergeCell ref="K5:K6"/>
    <mergeCell ref="K98:K99"/>
    <mergeCell ref="K13:K14"/>
    <mergeCell ref="K43:K44"/>
  </mergeCells>
  <pageMargins left="0" right="0" top="0.74803149606299213" bottom="0.74803149606299213" header="0.31496062992125984" footer="0.31496062992125984"/>
  <pageSetup paperSize="9" scale="20" fitToHeight="0" orientation="landscape" r:id="rId1"/>
  <headerFooter>
    <oddHeader xml:space="preserve">&amp;C&amp;"-,Gras"&amp;20AGREMENTS R3C PHARMACIE HOSPITALIERE REGION PACA
</oddHeader>
    <oddFooter>&amp;LSources : ARS PACA/FAC PHARMACIE MARSEILLE&amp;R&amp;D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9"/>
  <sheetViews>
    <sheetView workbookViewId="0">
      <selection activeCell="N15" sqref="N15"/>
    </sheetView>
  </sheetViews>
  <sheetFormatPr baseColWidth="10" defaultRowHeight="15"/>
  <cols>
    <col min="1" max="1" width="13" style="128" bestFit="1" customWidth="1"/>
    <col min="2" max="2" width="8.85546875" customWidth="1"/>
    <col min="3" max="3" width="9.42578125" customWidth="1"/>
    <col min="4" max="4" width="7.85546875" bestFit="1" customWidth="1"/>
    <col min="5" max="6" width="9" customWidth="1"/>
    <col min="7" max="9" width="5.85546875" customWidth="1"/>
    <col min="10" max="10" width="3.5703125" customWidth="1"/>
    <col min="11" max="11" width="2.85546875" customWidth="1"/>
    <col min="12" max="12" width="3.42578125" customWidth="1"/>
    <col min="13" max="13" width="2.85546875" customWidth="1"/>
    <col min="14" max="14" width="4.28515625" customWidth="1"/>
    <col min="15" max="17" width="5.140625" customWidth="1"/>
    <col min="18" max="19" width="4.42578125" customWidth="1"/>
    <col min="20" max="20" width="6.85546875" customWidth="1"/>
    <col min="21" max="21" width="3.140625" customWidth="1"/>
    <col min="22" max="23" width="3.42578125" customWidth="1"/>
    <col min="24" max="24" width="2.7109375" customWidth="1"/>
    <col min="25" max="26" width="3.42578125" customWidth="1"/>
    <col min="27" max="28" width="3.5703125" customWidth="1"/>
    <col min="29" max="29" width="9.28515625" customWidth="1"/>
    <col min="30" max="30" width="3.140625" customWidth="1"/>
    <col min="31" max="31" width="3.5703125" customWidth="1"/>
    <col min="32" max="32" width="6" customWidth="1"/>
    <col min="33" max="33" width="4.42578125" customWidth="1"/>
    <col min="34" max="38" width="5.140625" customWidth="1"/>
    <col min="39" max="39" width="2.85546875" bestFit="1" customWidth="1"/>
    <col min="40" max="40" width="6.7109375" customWidth="1"/>
    <col min="41" max="42" width="5.5703125" customWidth="1"/>
    <col min="43" max="44" width="4.42578125" customWidth="1"/>
    <col min="45" max="45" width="6.28515625" bestFit="1" customWidth="1"/>
    <col min="46" max="46" width="36.85546875" bestFit="1" customWidth="1"/>
  </cols>
  <sheetData>
    <row r="1" spans="1:46" ht="28.7" customHeight="1">
      <c r="A1" s="88"/>
      <c r="B1" s="175" t="s">
        <v>544</v>
      </c>
      <c r="C1" s="176"/>
      <c r="D1" s="176"/>
      <c r="E1" s="176"/>
      <c r="F1" s="179"/>
      <c r="G1" s="175" t="s">
        <v>545</v>
      </c>
      <c r="H1" s="179"/>
      <c r="I1" s="185" t="s">
        <v>546</v>
      </c>
      <c r="J1" s="186"/>
      <c r="K1" s="186"/>
      <c r="L1" s="186"/>
      <c r="M1" s="187"/>
      <c r="N1" s="188" t="s">
        <v>547</v>
      </c>
      <c r="O1" s="191" t="s">
        <v>548</v>
      </c>
      <c r="P1" s="191"/>
      <c r="Q1" s="191"/>
      <c r="R1" s="191"/>
      <c r="S1" s="191"/>
      <c r="T1" s="191"/>
      <c r="U1" s="185" t="s">
        <v>549</v>
      </c>
      <c r="V1" s="186"/>
      <c r="W1" s="186"/>
      <c r="X1" s="186"/>
      <c r="Y1" s="186"/>
      <c r="Z1" s="187"/>
      <c r="AA1" s="175" t="s">
        <v>550</v>
      </c>
      <c r="AB1" s="176"/>
      <c r="AC1" s="176"/>
      <c r="AD1" s="175" t="s">
        <v>551</v>
      </c>
      <c r="AE1" s="176"/>
      <c r="AF1" s="176"/>
      <c r="AG1" s="175" t="s">
        <v>552</v>
      </c>
      <c r="AH1" s="176"/>
      <c r="AI1" s="176"/>
      <c r="AJ1" s="179"/>
      <c r="AK1" s="175" t="s">
        <v>553</v>
      </c>
      <c r="AL1" s="176"/>
      <c r="AM1" s="176"/>
      <c r="AN1" s="181" t="s">
        <v>554</v>
      </c>
      <c r="AO1" s="182"/>
      <c r="AP1" s="182"/>
      <c r="AQ1" s="182"/>
      <c r="AR1" s="182"/>
      <c r="AS1" s="182"/>
    </row>
    <row r="2" spans="1:46" ht="23.45" customHeight="1">
      <c r="A2" s="89"/>
      <c r="B2" s="177"/>
      <c r="C2" s="178"/>
      <c r="D2" s="178"/>
      <c r="E2" s="178"/>
      <c r="F2" s="180"/>
      <c r="G2" s="177"/>
      <c r="H2" s="180"/>
      <c r="I2" s="90"/>
      <c r="J2" s="185" t="s">
        <v>262</v>
      </c>
      <c r="K2" s="187"/>
      <c r="L2" s="185" t="s">
        <v>555</v>
      </c>
      <c r="M2" s="187"/>
      <c r="N2" s="189"/>
      <c r="O2" s="191"/>
      <c r="P2" s="191"/>
      <c r="Q2" s="191"/>
      <c r="R2" s="191"/>
      <c r="S2" s="191"/>
      <c r="T2" s="191"/>
      <c r="U2" s="192" t="s">
        <v>556</v>
      </c>
      <c r="V2" s="192"/>
      <c r="W2" s="192" t="s">
        <v>262</v>
      </c>
      <c r="X2" s="192"/>
      <c r="Y2" s="192" t="s">
        <v>555</v>
      </c>
      <c r="Z2" s="192"/>
      <c r="AA2" s="177"/>
      <c r="AB2" s="178"/>
      <c r="AC2" s="178"/>
      <c r="AD2" s="177"/>
      <c r="AE2" s="178"/>
      <c r="AF2" s="178"/>
      <c r="AG2" s="177"/>
      <c r="AH2" s="178"/>
      <c r="AI2" s="178"/>
      <c r="AJ2" s="180"/>
      <c r="AK2" s="177"/>
      <c r="AL2" s="178"/>
      <c r="AM2" s="178"/>
      <c r="AN2" s="183"/>
      <c r="AO2" s="184"/>
      <c r="AP2" s="184"/>
      <c r="AQ2" s="184"/>
      <c r="AR2" s="184"/>
      <c r="AS2" s="184"/>
    </row>
    <row r="3" spans="1:46" ht="41.45" customHeight="1">
      <c r="A3" s="89"/>
      <c r="B3" s="91" t="s">
        <v>557</v>
      </c>
      <c r="C3" s="92" t="s">
        <v>558</v>
      </c>
      <c r="D3" s="92" t="s">
        <v>559</v>
      </c>
      <c r="E3" s="92" t="s">
        <v>560</v>
      </c>
      <c r="F3" s="92" t="s">
        <v>561</v>
      </c>
      <c r="G3" s="91" t="s">
        <v>556</v>
      </c>
      <c r="H3" s="91" t="s">
        <v>562</v>
      </c>
      <c r="I3" s="91" t="s">
        <v>556</v>
      </c>
      <c r="J3" s="93" t="s">
        <v>563</v>
      </c>
      <c r="K3" s="93" t="s">
        <v>564</v>
      </c>
      <c r="L3" s="93" t="s">
        <v>563</v>
      </c>
      <c r="M3" s="93" t="s">
        <v>564</v>
      </c>
      <c r="N3" s="190"/>
      <c r="O3" s="94" t="s">
        <v>556</v>
      </c>
      <c r="P3" s="94" t="s">
        <v>262</v>
      </c>
      <c r="Q3" s="94" t="s">
        <v>565</v>
      </c>
      <c r="R3" s="94" t="s">
        <v>555</v>
      </c>
      <c r="S3" s="94" t="s">
        <v>566</v>
      </c>
      <c r="T3" s="94" t="s">
        <v>567</v>
      </c>
      <c r="U3" s="91" t="s">
        <v>563</v>
      </c>
      <c r="V3" s="91" t="s">
        <v>564</v>
      </c>
      <c r="W3" s="91" t="s">
        <v>563</v>
      </c>
      <c r="X3" s="91" t="s">
        <v>564</v>
      </c>
      <c r="Y3" s="91" t="s">
        <v>563</v>
      </c>
      <c r="Z3" s="91" t="s">
        <v>564</v>
      </c>
      <c r="AA3" s="91" t="s">
        <v>556</v>
      </c>
      <c r="AB3" s="91" t="s">
        <v>262</v>
      </c>
      <c r="AC3" s="91" t="s">
        <v>555</v>
      </c>
      <c r="AD3" s="91" t="s">
        <v>556</v>
      </c>
      <c r="AE3" s="91" t="s">
        <v>262</v>
      </c>
      <c r="AF3" s="91" t="s">
        <v>555</v>
      </c>
      <c r="AG3" s="91" t="s">
        <v>556</v>
      </c>
      <c r="AH3" s="91" t="s">
        <v>262</v>
      </c>
      <c r="AI3" s="91" t="s">
        <v>555</v>
      </c>
      <c r="AJ3" s="91" t="s">
        <v>566</v>
      </c>
      <c r="AK3" s="91" t="s">
        <v>556</v>
      </c>
      <c r="AL3" s="91" t="s">
        <v>262</v>
      </c>
      <c r="AM3" s="91" t="s">
        <v>555</v>
      </c>
      <c r="AN3" s="94" t="s">
        <v>556</v>
      </c>
      <c r="AO3" s="94" t="s">
        <v>262</v>
      </c>
      <c r="AP3" s="94" t="s">
        <v>565</v>
      </c>
      <c r="AQ3" s="94" t="s">
        <v>555</v>
      </c>
      <c r="AR3" s="95" t="s">
        <v>566</v>
      </c>
      <c r="AS3" s="95" t="s">
        <v>568</v>
      </c>
    </row>
    <row r="4" spans="1:46" s="5" customFormat="1" ht="50.1" customHeight="1">
      <c r="A4" s="96" t="s">
        <v>569</v>
      </c>
      <c r="B4" s="97"/>
      <c r="C4" s="98"/>
      <c r="D4" s="98"/>
      <c r="E4" s="98"/>
      <c r="F4" s="98"/>
      <c r="G4" s="99"/>
      <c r="H4" s="98"/>
      <c r="I4" s="100"/>
      <c r="J4" s="98"/>
      <c r="K4" s="98"/>
      <c r="L4" s="98"/>
      <c r="M4" s="98"/>
      <c r="N4" s="101"/>
      <c r="O4" s="102"/>
      <c r="P4" s="102"/>
      <c r="Q4" s="102"/>
      <c r="R4" s="102"/>
      <c r="S4" s="102"/>
      <c r="T4" s="102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102"/>
      <c r="AO4" s="102"/>
      <c r="AP4" s="102"/>
      <c r="AQ4" s="102"/>
      <c r="AR4" s="103"/>
      <c r="AS4" s="104"/>
      <c r="AT4" s="105"/>
    </row>
    <row r="5" spans="1:46" ht="24">
      <c r="A5" s="106" t="s">
        <v>116</v>
      </c>
      <c r="B5" s="107"/>
      <c r="C5" s="108">
        <v>40</v>
      </c>
      <c r="D5" s="109">
        <v>50</v>
      </c>
      <c r="E5" s="110">
        <v>37</v>
      </c>
      <c r="F5" s="110">
        <v>54</v>
      </c>
      <c r="G5" s="111"/>
      <c r="H5" s="110">
        <v>19</v>
      </c>
      <c r="I5" s="112"/>
      <c r="J5" s="110"/>
      <c r="K5" s="110"/>
      <c r="L5" s="110"/>
      <c r="M5" s="110"/>
      <c r="N5" s="110"/>
      <c r="O5" s="112"/>
      <c r="P5" s="113">
        <f>SUM(C5-K5+J5)</f>
        <v>40</v>
      </c>
      <c r="Q5" s="113">
        <v>50</v>
      </c>
      <c r="R5" s="113">
        <f>SUM(E5+L5-M5)</f>
        <v>37</v>
      </c>
      <c r="S5" s="113">
        <f>SUM(F5+M5-N5-H5)</f>
        <v>35</v>
      </c>
      <c r="T5" s="113">
        <f>SUM(O5:S5)</f>
        <v>162</v>
      </c>
      <c r="U5" s="114"/>
      <c r="V5" s="114"/>
      <c r="W5" s="114"/>
      <c r="X5" s="114"/>
      <c r="Y5" s="114"/>
      <c r="Z5" s="110">
        <v>2</v>
      </c>
      <c r="AA5" s="114"/>
      <c r="AB5" s="114"/>
      <c r="AC5" s="110">
        <v>2</v>
      </c>
      <c r="AD5" s="114"/>
      <c r="AE5" s="114"/>
      <c r="AF5" s="110">
        <v>1</v>
      </c>
      <c r="AG5" s="114"/>
      <c r="AH5" s="110">
        <v>1</v>
      </c>
      <c r="AI5" s="108">
        <v>2</v>
      </c>
      <c r="AJ5" s="114"/>
      <c r="AK5" s="114"/>
      <c r="AL5" s="114"/>
      <c r="AM5" s="110">
        <v>3</v>
      </c>
      <c r="AN5" s="115"/>
      <c r="AO5" s="116">
        <f>SUM(P5-X5-AB5-AE5-AH5-AL5)</f>
        <v>39</v>
      </c>
      <c r="AP5" s="117">
        <f>SUM(Q5)</f>
        <v>50</v>
      </c>
      <c r="AQ5" s="117">
        <f>SUM(R5-Z5-AC5-AF5-AI5-AM5)</f>
        <v>27</v>
      </c>
      <c r="AR5" s="118">
        <v>28</v>
      </c>
      <c r="AS5" s="119">
        <f>SUM(AO5:AQ5)</f>
        <v>116</v>
      </c>
      <c r="AT5" s="5" t="s">
        <v>570</v>
      </c>
    </row>
    <row r="6" spans="1:46" s="7" customFormat="1" ht="50.1" customHeight="1">
      <c r="A6" s="120" t="s">
        <v>571</v>
      </c>
      <c r="B6" s="108">
        <v>5</v>
      </c>
      <c r="C6" s="108"/>
      <c r="D6" s="108"/>
      <c r="E6" s="108"/>
      <c r="F6" s="108"/>
      <c r="G6" s="108">
        <v>2</v>
      </c>
      <c r="H6" s="108"/>
      <c r="I6" s="108"/>
      <c r="J6" s="108"/>
      <c r="K6" s="108"/>
      <c r="L6" s="108"/>
      <c r="M6" s="108"/>
      <c r="N6" s="108"/>
      <c r="O6" s="121">
        <f>SUM(B6-G6)</f>
        <v>3</v>
      </c>
      <c r="P6" s="121"/>
      <c r="Q6" s="121"/>
      <c r="R6" s="121"/>
      <c r="S6" s="121"/>
      <c r="T6" s="121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21">
        <v>3</v>
      </c>
      <c r="AO6" s="121"/>
      <c r="AP6" s="121"/>
      <c r="AQ6" s="121"/>
      <c r="AR6" s="122"/>
      <c r="AS6" s="123"/>
      <c r="AT6" s="124"/>
    </row>
    <row r="7" spans="1:46" s="7" customFormat="1" ht="50.1" customHeight="1">
      <c r="A7" s="120" t="s">
        <v>572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21"/>
      <c r="P7" s="121"/>
      <c r="Q7" s="121"/>
      <c r="R7" s="121"/>
      <c r="S7" s="121"/>
      <c r="T7" s="121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21"/>
      <c r="AO7" s="121"/>
      <c r="AP7" s="121"/>
      <c r="AQ7" s="121"/>
      <c r="AR7" s="122"/>
      <c r="AS7" s="123"/>
    </row>
    <row r="8" spans="1:46" ht="50.1" customHeight="1">
      <c r="A8" s="125" t="s">
        <v>567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7"/>
      <c r="AS8" s="127"/>
    </row>
    <row r="9" spans="1:46">
      <c r="AN9" s="129"/>
    </row>
  </sheetData>
  <mergeCells count="16">
    <mergeCell ref="U1:Z1"/>
    <mergeCell ref="B1:F2"/>
    <mergeCell ref="G1:H2"/>
    <mergeCell ref="I1:M1"/>
    <mergeCell ref="N1:N3"/>
    <mergeCell ref="O1:T2"/>
    <mergeCell ref="J2:K2"/>
    <mergeCell ref="L2:M2"/>
    <mergeCell ref="U2:V2"/>
    <mergeCell ref="W2:X2"/>
    <mergeCell ref="Y2:Z2"/>
    <mergeCell ref="AA1:AC2"/>
    <mergeCell ref="AD1:AF2"/>
    <mergeCell ref="AG1:AJ2"/>
    <mergeCell ref="AK1:AM2"/>
    <mergeCell ref="AN1:AS2"/>
  </mergeCells>
  <printOptions horizontalCentered="1" verticalCentered="1"/>
  <pageMargins left="0" right="0" top="0.74803149606299213" bottom="0.74803149606299213" header="0.31496062992125984" footer="0.31496062992125984"/>
  <pageSetup paperSize="8" scale="75" orientation="landscape" r:id="rId1"/>
  <headerFooter>
    <oddHeader>&amp;C&amp;"-,Gras"&amp;22EFFECTIFS INTERNES EN BIO PHARMA - PHARMACIE - IPR
SEMESTRE NOVEMBRE 2024/MAI 2025</oddHeader>
    <oddFooter xml:space="preserve">&amp;LCEBF du 12/09/2024 ARS/FAC PHARMACIE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4"/>
  <sheetViews>
    <sheetView workbookViewId="0">
      <selection activeCell="D20" sqref="D20"/>
    </sheetView>
  </sheetViews>
  <sheetFormatPr baseColWidth="10" defaultRowHeight="15"/>
  <cols>
    <col min="1" max="1" width="15.28515625" bestFit="1" customWidth="1"/>
    <col min="2" max="2" width="19.42578125" bestFit="1" customWidth="1"/>
    <col min="3" max="3" width="16.140625" bestFit="1" customWidth="1"/>
    <col min="4" max="4" width="36.140625" bestFit="1" customWidth="1"/>
    <col min="5" max="5" width="6.85546875" bestFit="1" customWidth="1"/>
    <col min="6" max="6" width="26.85546875" bestFit="1" customWidth="1"/>
    <col min="7" max="7" width="14.7109375" bestFit="1" customWidth="1"/>
    <col min="8" max="8" width="43.140625" bestFit="1" customWidth="1"/>
    <col min="9" max="9" width="40.85546875" bestFit="1" customWidth="1"/>
    <col min="10" max="10" width="20.28515625" bestFit="1" customWidth="1"/>
    <col min="11" max="11" width="16.5703125" bestFit="1" customWidth="1"/>
    <col min="12" max="12" width="21.42578125" bestFit="1" customWidth="1"/>
    <col min="13" max="13" width="40.5703125" bestFit="1" customWidth="1"/>
    <col min="14" max="14" width="26.85546875" bestFit="1" customWidth="1"/>
    <col min="15" max="15" width="24.7109375" bestFit="1" customWidth="1"/>
    <col min="16" max="16" width="22" bestFit="1" customWidth="1"/>
  </cols>
  <sheetData>
    <row r="3" spans="1:16" ht="26.25">
      <c r="D3" s="78" t="s">
        <v>355</v>
      </c>
    </row>
    <row r="7" spans="1:16" s="80" customFormat="1" ht="36.75" customHeight="1">
      <c r="A7" s="79" t="s">
        <v>356</v>
      </c>
      <c r="B7" s="79" t="s">
        <v>357</v>
      </c>
      <c r="C7" s="79" t="s">
        <v>358</v>
      </c>
      <c r="D7" s="79" t="s">
        <v>359</v>
      </c>
      <c r="E7" s="79" t="s">
        <v>360</v>
      </c>
      <c r="F7" s="79" t="s">
        <v>361</v>
      </c>
      <c r="G7" s="79" t="s">
        <v>362</v>
      </c>
      <c r="H7" s="79" t="s">
        <v>363</v>
      </c>
      <c r="I7" s="79" t="s">
        <v>364</v>
      </c>
      <c r="J7" s="79" t="s">
        <v>365</v>
      </c>
      <c r="K7" s="79" t="s">
        <v>366</v>
      </c>
      <c r="L7" s="79" t="s">
        <v>367</v>
      </c>
      <c r="M7" s="79" t="s">
        <v>368</v>
      </c>
      <c r="N7" s="79" t="s">
        <v>369</v>
      </c>
      <c r="O7" s="79" t="s">
        <v>370</v>
      </c>
      <c r="P7" s="79" t="s">
        <v>371</v>
      </c>
    </row>
    <row r="8" spans="1:16">
      <c r="A8" s="22" t="s">
        <v>372</v>
      </c>
      <c r="B8" s="22" t="s">
        <v>373</v>
      </c>
      <c r="C8" s="22" t="s">
        <v>374</v>
      </c>
      <c r="D8" s="22"/>
      <c r="E8" s="22" t="s">
        <v>375</v>
      </c>
      <c r="F8" s="22" t="s">
        <v>376</v>
      </c>
      <c r="G8" s="22" t="s">
        <v>377</v>
      </c>
      <c r="H8" s="22" t="s">
        <v>378</v>
      </c>
      <c r="I8" s="22" t="s">
        <v>1</v>
      </c>
      <c r="J8" s="22" t="s">
        <v>379</v>
      </c>
      <c r="K8" s="22" t="s">
        <v>380</v>
      </c>
      <c r="L8" s="22"/>
      <c r="M8" s="22"/>
      <c r="N8" s="22"/>
      <c r="O8" s="22"/>
      <c r="P8" s="22"/>
    </row>
    <row r="9" spans="1:16">
      <c r="A9" s="22" t="s">
        <v>381</v>
      </c>
      <c r="B9" s="22" t="s">
        <v>382</v>
      </c>
      <c r="C9" s="22" t="s">
        <v>383</v>
      </c>
      <c r="D9" s="22"/>
      <c r="E9" s="22" t="s">
        <v>375</v>
      </c>
      <c r="F9" s="22" t="s">
        <v>376</v>
      </c>
      <c r="G9" s="22" t="s">
        <v>384</v>
      </c>
      <c r="H9" s="22" t="s">
        <v>385</v>
      </c>
      <c r="I9" s="22" t="s">
        <v>13</v>
      </c>
      <c r="J9" s="22" t="s">
        <v>386</v>
      </c>
      <c r="K9" s="22" t="s">
        <v>387</v>
      </c>
      <c r="L9" s="22"/>
      <c r="M9" s="22"/>
      <c r="N9" s="22"/>
      <c r="O9" s="22"/>
      <c r="P9" s="22"/>
    </row>
    <row r="10" spans="1:16">
      <c r="A10" s="22" t="s">
        <v>388</v>
      </c>
      <c r="B10" s="22" t="s">
        <v>389</v>
      </c>
      <c r="C10" s="22" t="s">
        <v>390</v>
      </c>
      <c r="D10" s="22"/>
      <c r="E10" s="22" t="s">
        <v>375</v>
      </c>
      <c r="F10" s="22" t="s">
        <v>376</v>
      </c>
      <c r="G10" s="22" t="s">
        <v>391</v>
      </c>
      <c r="H10" s="22" t="s">
        <v>392</v>
      </c>
      <c r="I10" s="22" t="s">
        <v>393</v>
      </c>
      <c r="J10" s="22" t="s">
        <v>394</v>
      </c>
      <c r="K10" s="22" t="s">
        <v>395</v>
      </c>
      <c r="L10" s="22"/>
      <c r="M10" s="22"/>
      <c r="N10" s="22"/>
      <c r="O10" s="22"/>
      <c r="P10" s="22"/>
    </row>
    <row r="11" spans="1:16">
      <c r="A11" s="22" t="s">
        <v>396</v>
      </c>
      <c r="B11" s="22" t="s">
        <v>397</v>
      </c>
      <c r="C11" s="22" t="s">
        <v>398</v>
      </c>
      <c r="D11" s="22" t="s">
        <v>399</v>
      </c>
      <c r="E11" s="22" t="s">
        <v>375</v>
      </c>
      <c r="F11" s="22" t="s">
        <v>376</v>
      </c>
      <c r="G11" s="22" t="s">
        <v>400</v>
      </c>
      <c r="H11" s="22" t="s">
        <v>401</v>
      </c>
      <c r="I11" s="22" t="s">
        <v>402</v>
      </c>
      <c r="J11" s="22" t="s">
        <v>403</v>
      </c>
      <c r="K11" s="22" t="s">
        <v>404</v>
      </c>
      <c r="L11" s="22"/>
      <c r="M11" s="22"/>
      <c r="N11" s="22"/>
      <c r="O11" s="22"/>
      <c r="P11" s="22"/>
    </row>
    <row r="12" spans="1:16">
      <c r="A12" s="22" t="s">
        <v>405</v>
      </c>
      <c r="B12" s="22" t="s">
        <v>406</v>
      </c>
      <c r="C12" s="22" t="s">
        <v>407</v>
      </c>
      <c r="D12" s="22" t="s">
        <v>408</v>
      </c>
      <c r="E12" s="22" t="s">
        <v>375</v>
      </c>
      <c r="F12" s="22" t="s">
        <v>376</v>
      </c>
      <c r="G12" s="22" t="s">
        <v>400</v>
      </c>
      <c r="H12" s="22" t="s">
        <v>401</v>
      </c>
      <c r="I12" s="22" t="s">
        <v>402</v>
      </c>
      <c r="J12" s="22" t="s">
        <v>403</v>
      </c>
      <c r="K12" s="22" t="s">
        <v>404</v>
      </c>
      <c r="L12" s="22"/>
      <c r="M12" s="22"/>
      <c r="N12" s="22"/>
      <c r="O12" s="22"/>
      <c r="P12" s="22"/>
    </row>
    <row r="13" spans="1:16">
      <c r="A13" s="22" t="s">
        <v>409</v>
      </c>
      <c r="B13" s="22" t="s">
        <v>410</v>
      </c>
      <c r="C13" s="22" t="s">
        <v>411</v>
      </c>
      <c r="D13" s="22"/>
      <c r="E13" s="22" t="s">
        <v>375</v>
      </c>
      <c r="F13" s="22" t="s">
        <v>376</v>
      </c>
      <c r="G13" s="22" t="s">
        <v>412</v>
      </c>
      <c r="H13" s="22" t="s">
        <v>61</v>
      </c>
      <c r="I13" s="22" t="s">
        <v>10</v>
      </c>
      <c r="J13" s="22" t="s">
        <v>413</v>
      </c>
      <c r="K13" s="22" t="s">
        <v>414</v>
      </c>
      <c r="L13" s="22"/>
      <c r="M13" s="22"/>
      <c r="N13" s="22"/>
      <c r="O13" s="22"/>
      <c r="P13" s="22"/>
    </row>
    <row r="14" spans="1:16" s="5" customFormat="1">
      <c r="A14" s="16" t="s">
        <v>415</v>
      </c>
      <c r="B14" s="16" t="s">
        <v>416</v>
      </c>
      <c r="C14" s="16" t="s">
        <v>417</v>
      </c>
      <c r="D14" s="16" t="s">
        <v>418</v>
      </c>
      <c r="E14" s="16" t="s">
        <v>375</v>
      </c>
      <c r="F14" s="16" t="s">
        <v>376</v>
      </c>
      <c r="G14" s="16" t="s">
        <v>419</v>
      </c>
      <c r="H14" s="16" t="s">
        <v>420</v>
      </c>
      <c r="I14" s="16" t="s">
        <v>421</v>
      </c>
      <c r="J14" s="16" t="s">
        <v>422</v>
      </c>
      <c r="K14" s="16" t="s">
        <v>423</v>
      </c>
      <c r="L14" s="16"/>
      <c r="M14" s="16"/>
      <c r="N14" s="16"/>
      <c r="O14" s="16"/>
      <c r="P14" s="16"/>
    </row>
    <row r="15" spans="1:16">
      <c r="A15" s="22" t="s">
        <v>424</v>
      </c>
      <c r="B15" s="22" t="s">
        <v>425</v>
      </c>
      <c r="C15" s="22" t="s">
        <v>426</v>
      </c>
      <c r="D15" s="22"/>
      <c r="E15" s="22" t="s">
        <v>375</v>
      </c>
      <c r="F15" s="22" t="s">
        <v>376</v>
      </c>
      <c r="G15" s="22" t="s">
        <v>427</v>
      </c>
      <c r="H15" s="22" t="s">
        <v>428</v>
      </c>
      <c r="I15" s="22" t="s">
        <v>10</v>
      </c>
      <c r="J15" s="22" t="s">
        <v>429</v>
      </c>
      <c r="K15" s="22" t="s">
        <v>430</v>
      </c>
      <c r="L15" s="22"/>
      <c r="M15" s="22"/>
      <c r="N15" s="22"/>
      <c r="O15" s="22"/>
      <c r="P15" s="22"/>
    </row>
    <row r="16" spans="1:16">
      <c r="A16" s="22" t="s">
        <v>431</v>
      </c>
      <c r="B16" s="22" t="s">
        <v>432</v>
      </c>
      <c r="C16" s="22" t="s">
        <v>433</v>
      </c>
      <c r="D16" s="22"/>
      <c r="E16" s="22" t="s">
        <v>375</v>
      </c>
      <c r="F16" s="22" t="s">
        <v>376</v>
      </c>
      <c r="G16" s="22" t="s">
        <v>434</v>
      </c>
      <c r="H16" s="22" t="s">
        <v>435</v>
      </c>
      <c r="I16" s="22" t="s">
        <v>1</v>
      </c>
      <c r="J16" s="22" t="s">
        <v>436</v>
      </c>
      <c r="K16" s="22" t="s">
        <v>437</v>
      </c>
      <c r="L16" s="22"/>
      <c r="M16" s="22"/>
      <c r="N16" s="22"/>
      <c r="O16" s="22"/>
      <c r="P16" s="22"/>
    </row>
    <row r="17" spans="1:16">
      <c r="A17" s="22" t="s">
        <v>438</v>
      </c>
      <c r="B17" s="22" t="s">
        <v>439</v>
      </c>
      <c r="C17" s="22" t="s">
        <v>440</v>
      </c>
      <c r="D17" s="22"/>
      <c r="E17" s="22" t="s">
        <v>375</v>
      </c>
      <c r="F17" s="22" t="s">
        <v>376</v>
      </c>
      <c r="G17" s="22" t="s">
        <v>441</v>
      </c>
      <c r="H17" s="22" t="s">
        <v>442</v>
      </c>
      <c r="I17" s="22" t="s">
        <v>1</v>
      </c>
      <c r="J17" s="22" t="s">
        <v>443</v>
      </c>
      <c r="K17" s="22" t="s">
        <v>444</v>
      </c>
      <c r="L17" s="22"/>
      <c r="M17" s="22"/>
      <c r="N17" s="22"/>
      <c r="O17" s="22"/>
      <c r="P17" s="22"/>
    </row>
    <row r="18" spans="1:16">
      <c r="A18" s="22" t="s">
        <v>445</v>
      </c>
      <c r="B18" s="22" t="s">
        <v>446</v>
      </c>
      <c r="C18" s="22" t="s">
        <v>447</v>
      </c>
      <c r="D18" s="22"/>
      <c r="E18" s="22" t="s">
        <v>375</v>
      </c>
      <c r="F18" s="22" t="s">
        <v>376</v>
      </c>
      <c r="G18" s="22" t="s">
        <v>448</v>
      </c>
      <c r="H18" s="22" t="s">
        <v>156</v>
      </c>
      <c r="I18" s="22" t="s">
        <v>1</v>
      </c>
      <c r="J18" s="22" t="s">
        <v>449</v>
      </c>
      <c r="K18" s="22" t="s">
        <v>450</v>
      </c>
      <c r="L18" s="22"/>
      <c r="M18" s="22"/>
      <c r="N18" s="22"/>
      <c r="O18" s="22"/>
      <c r="P18" s="22"/>
    </row>
    <row r="19" spans="1:16">
      <c r="A19" s="22" t="s">
        <v>451</v>
      </c>
      <c r="B19" s="22" t="s">
        <v>452</v>
      </c>
      <c r="C19" s="22" t="s">
        <v>374</v>
      </c>
      <c r="D19" s="22"/>
      <c r="E19" s="22" t="s">
        <v>375</v>
      </c>
      <c r="F19" s="22" t="s">
        <v>376</v>
      </c>
      <c r="G19" s="22" t="s">
        <v>453</v>
      </c>
      <c r="H19" s="22" t="s">
        <v>454</v>
      </c>
      <c r="I19" s="22" t="s">
        <v>1</v>
      </c>
      <c r="J19" s="22" t="s">
        <v>455</v>
      </c>
      <c r="K19" s="22" t="s">
        <v>456</v>
      </c>
      <c r="L19" s="22"/>
      <c r="M19" s="22"/>
      <c r="N19" s="22"/>
      <c r="O19" s="22"/>
      <c r="P19" s="22"/>
    </row>
    <row r="20" spans="1:16">
      <c r="A20" s="22" t="s">
        <v>457</v>
      </c>
      <c r="B20" s="22" t="s">
        <v>458</v>
      </c>
      <c r="C20" s="22" t="s">
        <v>459</v>
      </c>
      <c r="D20" s="22"/>
      <c r="E20" s="22" t="s">
        <v>375</v>
      </c>
      <c r="F20" s="22" t="s">
        <v>376</v>
      </c>
      <c r="G20" s="22" t="s">
        <v>427</v>
      </c>
      <c r="H20" s="22" t="s">
        <v>428</v>
      </c>
      <c r="I20" s="22" t="s">
        <v>10</v>
      </c>
      <c r="J20" s="22" t="s">
        <v>429</v>
      </c>
      <c r="K20" s="22" t="s">
        <v>430</v>
      </c>
      <c r="L20" s="22"/>
      <c r="M20" s="22"/>
      <c r="N20" s="22"/>
      <c r="O20" s="22"/>
      <c r="P20" s="22"/>
    </row>
    <row r="21" spans="1:16">
      <c r="A21" s="22" t="s">
        <v>460</v>
      </c>
      <c r="B21" s="22" t="s">
        <v>461</v>
      </c>
      <c r="C21" s="22" t="s">
        <v>462</v>
      </c>
      <c r="D21" s="22"/>
      <c r="E21" s="22" t="s">
        <v>375</v>
      </c>
      <c r="F21" s="22" t="s">
        <v>376</v>
      </c>
      <c r="G21" s="22" t="s">
        <v>441</v>
      </c>
      <c r="H21" s="22" t="s">
        <v>442</v>
      </c>
      <c r="I21" s="22" t="s">
        <v>1</v>
      </c>
      <c r="J21" s="22" t="s">
        <v>443</v>
      </c>
      <c r="K21" s="22" t="s">
        <v>444</v>
      </c>
      <c r="L21" s="22"/>
      <c r="M21" s="22"/>
      <c r="N21" s="22"/>
      <c r="O21" s="22"/>
      <c r="P21" s="22"/>
    </row>
    <row r="22" spans="1:16">
      <c r="A22" s="22" t="s">
        <v>463</v>
      </c>
      <c r="B22" s="22" t="s">
        <v>464</v>
      </c>
      <c r="C22" s="22" t="s">
        <v>465</v>
      </c>
      <c r="D22" s="22"/>
      <c r="E22" s="22" t="s">
        <v>375</v>
      </c>
      <c r="F22" s="22" t="s">
        <v>376</v>
      </c>
      <c r="G22" s="22" t="s">
        <v>434</v>
      </c>
      <c r="H22" s="22" t="s">
        <v>435</v>
      </c>
      <c r="I22" s="22" t="s">
        <v>1</v>
      </c>
      <c r="J22" s="22" t="s">
        <v>436</v>
      </c>
      <c r="K22" s="22" t="s">
        <v>437</v>
      </c>
      <c r="L22" s="22"/>
      <c r="M22" s="22"/>
      <c r="N22" s="22"/>
      <c r="O22" s="22"/>
      <c r="P22" s="22"/>
    </row>
    <row r="23" spans="1:16">
      <c r="A23" s="22" t="s">
        <v>466</v>
      </c>
      <c r="B23" s="22" t="s">
        <v>467</v>
      </c>
      <c r="C23" s="22" t="s">
        <v>468</v>
      </c>
      <c r="D23" s="22"/>
      <c r="E23" s="22" t="s">
        <v>469</v>
      </c>
      <c r="F23" s="22" t="s">
        <v>376</v>
      </c>
      <c r="G23" s="22" t="s">
        <v>470</v>
      </c>
      <c r="H23" s="22" t="s">
        <v>420</v>
      </c>
      <c r="I23" s="22" t="s">
        <v>471</v>
      </c>
      <c r="J23" s="22" t="s">
        <v>472</v>
      </c>
      <c r="K23" s="22" t="s">
        <v>473</v>
      </c>
      <c r="L23" s="22"/>
      <c r="M23" s="22"/>
      <c r="N23" s="22"/>
      <c r="O23" s="22"/>
      <c r="P23" s="22"/>
    </row>
    <row r="24" spans="1:16">
      <c r="A24" s="22" t="s">
        <v>474</v>
      </c>
      <c r="B24" s="22" t="s">
        <v>475</v>
      </c>
      <c r="C24" s="22" t="s">
        <v>476</v>
      </c>
      <c r="D24" s="22"/>
      <c r="E24" s="22" t="s">
        <v>375</v>
      </c>
      <c r="F24" s="22" t="s">
        <v>376</v>
      </c>
      <c r="G24" s="22" t="s">
        <v>477</v>
      </c>
      <c r="H24" s="22" t="s">
        <v>478</v>
      </c>
      <c r="I24" s="22" t="s">
        <v>479</v>
      </c>
      <c r="J24" s="22" t="s">
        <v>480</v>
      </c>
      <c r="K24" s="22" t="s">
        <v>481</v>
      </c>
      <c r="L24" s="22"/>
      <c r="M24" s="22"/>
      <c r="N24" s="22"/>
      <c r="O24" s="22"/>
      <c r="P24" s="22"/>
    </row>
    <row r="25" spans="1:16" ht="15.75">
      <c r="A25" s="81" t="s">
        <v>482</v>
      </c>
      <c r="B25" s="81" t="s">
        <v>483</v>
      </c>
      <c r="C25" s="81" t="s">
        <v>484</v>
      </c>
      <c r="D25" s="81" t="s">
        <v>485</v>
      </c>
      <c r="E25" s="81" t="s">
        <v>375</v>
      </c>
      <c r="F25" s="81" t="s">
        <v>376</v>
      </c>
      <c r="G25" s="81" t="s">
        <v>486</v>
      </c>
      <c r="H25" s="81" t="s">
        <v>487</v>
      </c>
      <c r="I25" s="81" t="s">
        <v>488</v>
      </c>
      <c r="J25" s="81" t="s">
        <v>489</v>
      </c>
      <c r="K25" s="81" t="s">
        <v>395</v>
      </c>
      <c r="L25" s="81"/>
      <c r="M25" s="81"/>
      <c r="N25" s="81"/>
      <c r="O25" s="81"/>
      <c r="P25" s="81"/>
    </row>
    <row r="26" spans="1:16">
      <c r="A26" s="22" t="s">
        <v>490</v>
      </c>
      <c r="B26" s="22" t="s">
        <v>491</v>
      </c>
      <c r="C26" s="22" t="s">
        <v>492</v>
      </c>
      <c r="D26" s="22"/>
      <c r="E26" s="22" t="s">
        <v>375</v>
      </c>
      <c r="F26" s="22" t="s">
        <v>376</v>
      </c>
      <c r="G26" s="22" t="s">
        <v>493</v>
      </c>
      <c r="H26" s="22" t="s">
        <v>494</v>
      </c>
      <c r="I26" s="22" t="s">
        <v>1</v>
      </c>
      <c r="J26" s="22" t="s">
        <v>495</v>
      </c>
      <c r="K26" s="22" t="s">
        <v>496</v>
      </c>
      <c r="L26" s="22"/>
      <c r="M26" s="22"/>
      <c r="N26" s="22"/>
      <c r="O26" s="22"/>
      <c r="P26" s="22"/>
    </row>
    <row r="27" spans="1:16">
      <c r="A27" s="22" t="s">
        <v>497</v>
      </c>
      <c r="B27" s="22" t="s">
        <v>498</v>
      </c>
      <c r="C27" s="22" t="s">
        <v>499</v>
      </c>
      <c r="D27" s="22"/>
      <c r="E27" s="22" t="s">
        <v>375</v>
      </c>
      <c r="F27" s="22" t="s">
        <v>376</v>
      </c>
      <c r="G27" s="22" t="s">
        <v>448</v>
      </c>
      <c r="H27" s="22" t="s">
        <v>156</v>
      </c>
      <c r="I27" s="22" t="s">
        <v>1</v>
      </c>
      <c r="J27" s="22" t="s">
        <v>449</v>
      </c>
      <c r="K27" s="22" t="s">
        <v>450</v>
      </c>
      <c r="L27" s="22"/>
      <c r="M27" s="22"/>
      <c r="N27" s="22"/>
      <c r="O27" s="22"/>
      <c r="P27" s="22"/>
    </row>
    <row r="28" spans="1:16">
      <c r="A28" s="22" t="s">
        <v>500</v>
      </c>
      <c r="B28" s="22" t="s">
        <v>501</v>
      </c>
      <c r="C28" s="22" t="s">
        <v>502</v>
      </c>
      <c r="D28" s="22"/>
      <c r="E28" s="22" t="s">
        <v>375</v>
      </c>
      <c r="F28" s="22" t="s">
        <v>376</v>
      </c>
      <c r="G28" s="22" t="s">
        <v>448</v>
      </c>
      <c r="H28" s="22" t="s">
        <v>156</v>
      </c>
      <c r="I28" s="22" t="s">
        <v>1</v>
      </c>
      <c r="J28" s="22" t="s">
        <v>449</v>
      </c>
      <c r="K28" s="22" t="s">
        <v>450</v>
      </c>
      <c r="L28" s="22"/>
      <c r="M28" s="22"/>
      <c r="N28" s="22"/>
      <c r="O28" s="22"/>
      <c r="P28" s="22"/>
    </row>
    <row r="29" spans="1:16">
      <c r="A29" s="22" t="s">
        <v>503</v>
      </c>
      <c r="B29" s="22" t="s">
        <v>504</v>
      </c>
      <c r="C29" s="22" t="s">
        <v>505</v>
      </c>
      <c r="D29" s="22"/>
      <c r="E29" s="22" t="s">
        <v>375</v>
      </c>
      <c r="F29" s="22" t="s">
        <v>376</v>
      </c>
      <c r="G29" s="22" t="s">
        <v>477</v>
      </c>
      <c r="H29" s="22" t="s">
        <v>478</v>
      </c>
      <c r="I29" s="22" t="s">
        <v>479</v>
      </c>
      <c r="J29" s="22" t="s">
        <v>480</v>
      </c>
      <c r="K29" s="22" t="s">
        <v>481</v>
      </c>
      <c r="L29" s="22"/>
      <c r="M29" s="22"/>
      <c r="N29" s="22"/>
      <c r="O29" s="22"/>
      <c r="P29" s="22"/>
    </row>
    <row r="30" spans="1:16">
      <c r="A30" s="22" t="s">
        <v>506</v>
      </c>
      <c r="B30" s="22" t="s">
        <v>507</v>
      </c>
      <c r="C30" s="22" t="s">
        <v>508</v>
      </c>
      <c r="D30" s="22" t="s">
        <v>509</v>
      </c>
      <c r="E30" s="22" t="s">
        <v>375</v>
      </c>
      <c r="F30" s="22" t="s">
        <v>376</v>
      </c>
      <c r="G30" s="22" t="s">
        <v>510</v>
      </c>
      <c r="H30" s="22" t="s">
        <v>47</v>
      </c>
      <c r="I30" s="22" t="s">
        <v>511</v>
      </c>
      <c r="J30" s="22" t="s">
        <v>512</v>
      </c>
      <c r="K30" s="22" t="s">
        <v>513</v>
      </c>
      <c r="L30" s="22" t="s">
        <v>514</v>
      </c>
      <c r="M30" s="22" t="s">
        <v>515</v>
      </c>
      <c r="N30" s="22" t="s">
        <v>516</v>
      </c>
      <c r="O30" s="22" t="s">
        <v>517</v>
      </c>
      <c r="P30" s="22" t="s">
        <v>518</v>
      </c>
    </row>
    <row r="31" spans="1:16">
      <c r="A31" s="22" t="s">
        <v>519</v>
      </c>
      <c r="B31" s="22" t="s">
        <v>520</v>
      </c>
      <c r="C31" s="22" t="s">
        <v>521</v>
      </c>
      <c r="D31" s="22"/>
      <c r="E31" s="22" t="s">
        <v>375</v>
      </c>
      <c r="F31" s="22" t="s">
        <v>376</v>
      </c>
      <c r="G31" s="22" t="s">
        <v>522</v>
      </c>
      <c r="H31" s="22" t="s">
        <v>523</v>
      </c>
      <c r="I31" s="22" t="s">
        <v>1</v>
      </c>
      <c r="J31" s="22" t="s">
        <v>524</v>
      </c>
      <c r="K31" s="22" t="s">
        <v>525</v>
      </c>
      <c r="L31" s="22"/>
      <c r="M31" s="22"/>
      <c r="N31" s="22"/>
      <c r="O31" s="22"/>
      <c r="P31" s="22"/>
    </row>
    <row r="32" spans="1:16">
      <c r="A32" s="22" t="s">
        <v>526</v>
      </c>
      <c r="B32" s="22" t="s">
        <v>527</v>
      </c>
      <c r="C32" s="22" t="s">
        <v>528</v>
      </c>
      <c r="D32" s="22"/>
      <c r="E32" s="22" t="s">
        <v>375</v>
      </c>
      <c r="F32" s="22" t="s">
        <v>376</v>
      </c>
      <c r="G32" s="22" t="s">
        <v>453</v>
      </c>
      <c r="H32" s="22" t="s">
        <v>454</v>
      </c>
      <c r="I32" s="22" t="s">
        <v>1</v>
      </c>
      <c r="J32" s="22" t="s">
        <v>455</v>
      </c>
      <c r="K32" s="22" t="s">
        <v>456</v>
      </c>
      <c r="L32" s="22"/>
      <c r="M32" s="22"/>
      <c r="N32" s="22"/>
      <c r="O32" s="22"/>
      <c r="P32" s="22"/>
    </row>
    <row r="33" spans="1:16">
      <c r="A33" s="22" t="s">
        <v>529</v>
      </c>
      <c r="B33" s="22" t="s">
        <v>530</v>
      </c>
      <c r="C33" s="22" t="s">
        <v>531</v>
      </c>
      <c r="D33" s="22"/>
      <c r="E33" s="22" t="s">
        <v>375</v>
      </c>
      <c r="F33" s="22" t="s">
        <v>376</v>
      </c>
      <c r="G33" s="22" t="s">
        <v>532</v>
      </c>
      <c r="H33" s="22" t="s">
        <v>533</v>
      </c>
      <c r="I33" s="22" t="s">
        <v>534</v>
      </c>
      <c r="J33" s="22" t="s">
        <v>512</v>
      </c>
      <c r="K33" s="22" t="s">
        <v>535</v>
      </c>
      <c r="L33" s="22"/>
      <c r="M33" s="22"/>
      <c r="N33" s="22"/>
      <c r="O33" s="22"/>
      <c r="P33" s="22"/>
    </row>
    <row r="34" spans="1:16">
      <c r="A34" s="22" t="s">
        <v>536</v>
      </c>
      <c r="B34" s="22" t="s">
        <v>537</v>
      </c>
      <c r="C34" s="22" t="s">
        <v>538</v>
      </c>
      <c r="D34" s="22"/>
      <c r="E34" s="22" t="s">
        <v>375</v>
      </c>
      <c r="F34" s="22" t="s">
        <v>376</v>
      </c>
      <c r="G34" s="22" t="s">
        <v>539</v>
      </c>
      <c r="H34" s="22" t="s">
        <v>540</v>
      </c>
      <c r="I34" s="22" t="s">
        <v>10</v>
      </c>
      <c r="J34" s="22" t="s">
        <v>541</v>
      </c>
      <c r="K34" s="22" t="s">
        <v>542</v>
      </c>
      <c r="L34" s="22"/>
      <c r="M34" s="22"/>
      <c r="N34" s="22"/>
      <c r="O34" s="22"/>
      <c r="P34" s="2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TABL REPARTITION POSTES</vt:lpstr>
      <vt:lpstr>TABLEAU CEBF</vt:lpstr>
      <vt:lpstr>AFFECTATION DJ 1er TOUR</vt:lpstr>
      <vt:lpstr>'TABL REPARTITION POSTES'!Impression_des_titres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GUIGOU, Valery (ARS-PACA/DPRS/DRHS)</dc:creator>
  <cp:lastModifiedBy>LINGUEGLIA, Nathalie (ARS-PACA/DPRS/DRHS)</cp:lastModifiedBy>
  <cp:lastPrinted>2024-02-29T14:51:56Z</cp:lastPrinted>
  <dcterms:created xsi:type="dcterms:W3CDTF">2022-09-23T05:58:42Z</dcterms:created>
  <dcterms:modified xsi:type="dcterms:W3CDTF">2024-09-23T08:01:05Z</dcterms:modified>
</cp:coreProperties>
</file>