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goire.plaine\AppData\Local\Microsoft\Windows\INetCache\Content.Outlook\XL7WMP2E\"/>
    </mc:Choice>
  </mc:AlternateContent>
  <bookViews>
    <workbookView xWindow="0" yWindow="0" windowWidth="20490" windowHeight="7620" activeTab="4"/>
  </bookViews>
  <sheets>
    <sheet name="Clé de répartition" sheetId="14" r:id="rId1"/>
    <sheet name="Feuil2" sheetId="15" state="hidden" r:id="rId2"/>
    <sheet name="Feuil1" sheetId="19" state="hidden" r:id="rId3"/>
    <sheet name="Exemple pour remplir le tableau" sheetId="20" r:id="rId4"/>
    <sheet name="Tableau à compléter" sheetId="17" r:id="rId5"/>
    <sheet name="Feuil5" sheetId="18" state="hidden" r:id="rId6"/>
    <sheet name="NOR" sheetId="1" state="hidden" r:id="rId7"/>
    <sheet name="PDL" sheetId="2" state="hidden" r:id="rId8"/>
    <sheet name="ARA" sheetId="3" state="hidden" r:id="rId9"/>
    <sheet name="CORSE" sheetId="4" state="hidden" r:id="rId10"/>
    <sheet name="CVL" sheetId="5" state="hidden" r:id="rId11"/>
    <sheet name="GE" sheetId="6" state="hidden" r:id="rId12"/>
    <sheet name="NAQ" sheetId="7" state="hidden" r:id="rId13"/>
    <sheet name="PACA" sheetId="8" state="hidden" r:id="rId14"/>
    <sheet name="OCC" sheetId="9" state="hidden" r:id="rId15"/>
    <sheet name="HDF" sheetId="10" state="hidden" r:id="rId16"/>
    <sheet name="BRE" sheetId="11" state="hidden" r:id="rId17"/>
    <sheet name="IDF" sheetId="12" state="hidden" r:id="rId18"/>
    <sheet name="BFC" sheetId="13" state="hidden" r:id="rId19"/>
  </sheets>
  <definedNames>
    <definedName name="_xlnm._FilterDatabase" localSheetId="0" hidden="1">'Clé de répartition'!$B$8:$T$21</definedName>
    <definedName name="_xlnm._FilterDatabase" localSheetId="4" hidden="1">'Tableau à compléter'!$A$5:$K$5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72" i="17" l="1"/>
  <c r="CQ72" i="17"/>
  <c r="CP72" i="17"/>
  <c r="CO72" i="17"/>
  <c r="CN72" i="17"/>
  <c r="CM72" i="17"/>
  <c r="CL72" i="17"/>
  <c r="CK72" i="17"/>
  <c r="CJ72" i="17"/>
  <c r="CI72" i="17"/>
  <c r="CH72" i="17"/>
  <c r="CG72" i="17"/>
  <c r="CF72" i="17"/>
  <c r="CE72" i="17"/>
  <c r="CD72" i="17"/>
  <c r="CC72" i="17"/>
  <c r="CB72" i="17"/>
  <c r="CA72" i="17"/>
  <c r="BZ72" i="17"/>
  <c r="BY72" i="17"/>
  <c r="BX72" i="17"/>
  <c r="BW72" i="17"/>
  <c r="BV72" i="17"/>
  <c r="BU72" i="17"/>
  <c r="BT72" i="17"/>
  <c r="BS72" i="17"/>
  <c r="BR72" i="17"/>
  <c r="BQ72" i="17"/>
  <c r="BP72" i="17"/>
  <c r="BO72" i="17"/>
  <c r="BN72" i="17"/>
  <c r="BM72" i="17"/>
  <c r="BL72" i="17"/>
  <c r="BK72" i="17"/>
  <c r="BJ72" i="17"/>
  <c r="BI72" i="17"/>
  <c r="BH72" i="17"/>
  <c r="BG72" i="17"/>
  <c r="BF72" i="17"/>
  <c r="BE72" i="17"/>
  <c r="BD72" i="17"/>
  <c r="BC72" i="17"/>
  <c r="BB72" i="17"/>
  <c r="BA72" i="17"/>
  <c r="AZ72" i="17"/>
  <c r="AY72" i="17"/>
  <c r="AX72" i="17"/>
  <c r="AW72" i="17"/>
  <c r="AV72" i="17"/>
  <c r="AU72" i="17"/>
  <c r="AT72" i="17"/>
  <c r="AS72" i="17"/>
  <c r="AR72" i="17"/>
  <c r="AQ72" i="17"/>
  <c r="AP72" i="17"/>
  <c r="AO72" i="17"/>
  <c r="AN72" i="17"/>
  <c r="AM72" i="17"/>
  <c r="AL72" i="17"/>
  <c r="AK72" i="17"/>
  <c r="AJ72" i="17"/>
  <c r="AI72" i="17"/>
  <c r="AH72" i="17"/>
  <c r="AG72" i="17"/>
  <c r="AF72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CR72" i="20" l="1"/>
  <c r="CQ72" i="20"/>
  <c r="CP72" i="20"/>
  <c r="CO72" i="20"/>
  <c r="CN72" i="20"/>
  <c r="CM72" i="20"/>
  <c r="CL72" i="20"/>
  <c r="CK72" i="20"/>
  <c r="CJ72" i="20"/>
  <c r="CI72" i="20"/>
  <c r="CH72" i="20"/>
  <c r="CG72" i="20"/>
  <c r="CF72" i="20"/>
  <c r="CE72" i="20"/>
  <c r="CD72" i="20"/>
  <c r="CC72" i="20"/>
  <c r="CB72" i="20"/>
  <c r="CA72" i="20"/>
  <c r="BZ72" i="20"/>
  <c r="BY72" i="20"/>
  <c r="BX72" i="20"/>
  <c r="BW72" i="20"/>
  <c r="BV72" i="20"/>
  <c r="BU72" i="20"/>
  <c r="BT72" i="20"/>
  <c r="BS72" i="20"/>
  <c r="BR72" i="20"/>
  <c r="BQ72" i="20"/>
  <c r="BP72" i="20"/>
  <c r="BO72" i="20"/>
  <c r="BN72" i="20"/>
  <c r="BM72" i="20"/>
  <c r="BL72" i="20"/>
  <c r="BK72" i="20"/>
  <c r="BJ72" i="20"/>
  <c r="BI72" i="20"/>
  <c r="BH72" i="20"/>
  <c r="BG72" i="20"/>
  <c r="BF72" i="20"/>
  <c r="BE72" i="20"/>
  <c r="BD72" i="20"/>
  <c r="BC72" i="20"/>
  <c r="BB72" i="20"/>
  <c r="BA72" i="20"/>
  <c r="AZ72" i="20"/>
  <c r="AY72" i="20"/>
  <c r="AX72" i="20"/>
  <c r="AW72" i="20"/>
  <c r="AV72" i="20"/>
  <c r="AU72" i="20"/>
  <c r="AT72" i="20"/>
  <c r="AS72" i="20"/>
  <c r="AR72" i="20"/>
  <c r="AQ72" i="20"/>
  <c r="AP72" i="20"/>
  <c r="AO72" i="20"/>
  <c r="AN72" i="20"/>
  <c r="AM72" i="20"/>
  <c r="AL72" i="20"/>
  <c r="AK72" i="20"/>
  <c r="AJ72" i="20"/>
  <c r="AI72" i="20"/>
  <c r="AH72" i="20"/>
  <c r="AG72" i="20"/>
  <c r="AF72" i="20"/>
  <c r="AE72" i="20"/>
  <c r="AD72" i="20"/>
  <c r="AC72" i="20"/>
  <c r="AB72" i="20"/>
  <c r="AA72" i="20"/>
  <c r="Z72" i="20"/>
  <c r="Y72" i="20"/>
  <c r="X72" i="20"/>
  <c r="W72" i="20"/>
  <c r="V72" i="20"/>
  <c r="U72" i="20"/>
  <c r="T72" i="20"/>
  <c r="S72" i="20"/>
  <c r="R72" i="20"/>
  <c r="Q72" i="20"/>
  <c r="P72" i="20"/>
  <c r="AO119" i="13" l="1"/>
  <c r="AN119" i="13"/>
  <c r="AM119" i="13"/>
  <c r="AL119" i="13"/>
  <c r="AK119" i="13"/>
  <c r="AJ119" i="13"/>
  <c r="AI119" i="13"/>
  <c r="AH119" i="13"/>
  <c r="AG119" i="13"/>
  <c r="AF119" i="13"/>
  <c r="AE119" i="13"/>
  <c r="AD119" i="13"/>
  <c r="AC119" i="13"/>
  <c r="AB119" i="13"/>
  <c r="AA119" i="13"/>
  <c r="Z119" i="13"/>
  <c r="Y119" i="13"/>
  <c r="X119" i="13"/>
  <c r="W119" i="13"/>
  <c r="V119" i="13"/>
  <c r="U119" i="13"/>
  <c r="T119" i="13"/>
  <c r="S119" i="13"/>
  <c r="R119" i="13"/>
  <c r="Q119" i="13"/>
  <c r="P119" i="13"/>
  <c r="O119" i="13"/>
  <c r="N119" i="13"/>
  <c r="M119" i="13"/>
  <c r="L119" i="13"/>
  <c r="K119" i="13"/>
  <c r="AO90" i="13"/>
  <c r="AN90" i="13"/>
  <c r="AM90" i="13"/>
  <c r="AL90" i="13"/>
  <c r="AK90" i="13"/>
  <c r="AJ90" i="13"/>
  <c r="AI90" i="13"/>
  <c r="AH90" i="13"/>
  <c r="AG90" i="13"/>
  <c r="AF90" i="13"/>
  <c r="AE90" i="13"/>
  <c r="AD90" i="13"/>
  <c r="AC90" i="13"/>
  <c r="AB90" i="13"/>
  <c r="AA90" i="13"/>
  <c r="Z90" i="13"/>
  <c r="Y90" i="13"/>
  <c r="X90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AO56" i="13"/>
  <c r="AN56" i="13"/>
  <c r="AM56" i="13"/>
  <c r="AL56" i="13"/>
  <c r="AK56" i="13"/>
  <c r="AJ56" i="13"/>
  <c r="AI56" i="13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AO29" i="13"/>
  <c r="AN29" i="13"/>
  <c r="AM29" i="13"/>
  <c r="AL29" i="13"/>
  <c r="AK29" i="13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AO119" i="12"/>
  <c r="AN119" i="12"/>
  <c r="AM119" i="12"/>
  <c r="AL119" i="12"/>
  <c r="AK119" i="12"/>
  <c r="AJ119" i="12"/>
  <c r="AI119" i="12"/>
  <c r="AH119" i="12"/>
  <c r="AG119" i="12"/>
  <c r="AF119" i="12"/>
  <c r="AE119" i="12"/>
  <c r="AD119" i="12"/>
  <c r="AC119" i="12"/>
  <c r="AB119" i="12"/>
  <c r="AA119" i="12"/>
  <c r="Z119" i="12"/>
  <c r="Y119" i="12"/>
  <c r="X119" i="12"/>
  <c r="W119" i="12"/>
  <c r="V119" i="12"/>
  <c r="U119" i="12"/>
  <c r="T119" i="12"/>
  <c r="S119" i="12"/>
  <c r="R119" i="12"/>
  <c r="Q119" i="12"/>
  <c r="P119" i="12"/>
  <c r="O119" i="12"/>
  <c r="N119" i="12"/>
  <c r="M119" i="12"/>
  <c r="L119" i="12"/>
  <c r="K119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AO56" i="12"/>
  <c r="AN56" i="12"/>
  <c r="AM56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AO29" i="12"/>
  <c r="AN29" i="12"/>
  <c r="AM29" i="12"/>
  <c r="AL29" i="12"/>
  <c r="AK29" i="12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AO119" i="11"/>
  <c r="AN119" i="11"/>
  <c r="AM119" i="11"/>
  <c r="AL119" i="11"/>
  <c r="AK119" i="11"/>
  <c r="AJ119" i="11"/>
  <c r="AI119" i="11"/>
  <c r="AH119" i="11"/>
  <c r="AG119" i="11"/>
  <c r="AF119" i="11"/>
  <c r="AE119" i="11"/>
  <c r="AD119" i="11"/>
  <c r="AC119" i="11"/>
  <c r="AB119" i="11"/>
  <c r="AA119" i="11"/>
  <c r="Z119" i="11"/>
  <c r="Y119" i="11"/>
  <c r="X119" i="11"/>
  <c r="W119" i="11"/>
  <c r="V119" i="11"/>
  <c r="U119" i="11"/>
  <c r="T119" i="11"/>
  <c r="S119" i="11"/>
  <c r="R119" i="11"/>
  <c r="Q119" i="11"/>
  <c r="P119" i="11"/>
  <c r="O119" i="11"/>
  <c r="N119" i="11"/>
  <c r="M119" i="11"/>
  <c r="L119" i="11"/>
  <c r="K119" i="11"/>
  <c r="AO90" i="11"/>
  <c r="AN90" i="11"/>
  <c r="AM90" i="11"/>
  <c r="AL90" i="11"/>
  <c r="AK90" i="11"/>
  <c r="AJ90" i="11"/>
  <c r="AI90" i="11"/>
  <c r="AH90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AO119" i="10"/>
  <c r="AN119" i="10"/>
  <c r="AM119" i="10"/>
  <c r="AL119" i="10"/>
  <c r="AK119" i="10"/>
  <c r="AJ119" i="10"/>
  <c r="AI119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AO90" i="10"/>
  <c r="AN90" i="10"/>
  <c r="AM90" i="10"/>
  <c r="AL90" i="10"/>
  <c r="AK90" i="10"/>
  <c r="AJ90" i="10"/>
  <c r="AI90" i="10"/>
  <c r="AH90" i="10"/>
  <c r="AG90" i="10"/>
  <c r="AF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AO119" i="9"/>
  <c r="AN119" i="9"/>
  <c r="AM119" i="9"/>
  <c r="AL119" i="9"/>
  <c r="AK119" i="9"/>
  <c r="AJ119" i="9"/>
  <c r="AI119" i="9"/>
  <c r="AH119" i="9"/>
  <c r="AG119" i="9"/>
  <c r="AF119" i="9"/>
  <c r="AE119" i="9"/>
  <c r="AD119" i="9"/>
  <c r="AC119" i="9"/>
  <c r="AB119" i="9"/>
  <c r="AA119" i="9"/>
  <c r="Z119" i="9"/>
  <c r="Y119" i="9"/>
  <c r="X119" i="9"/>
  <c r="W119" i="9"/>
  <c r="V119" i="9"/>
  <c r="U119" i="9"/>
  <c r="T119" i="9"/>
  <c r="S119" i="9"/>
  <c r="R119" i="9"/>
  <c r="Q119" i="9"/>
  <c r="P119" i="9"/>
  <c r="O119" i="9"/>
  <c r="N119" i="9"/>
  <c r="M119" i="9"/>
  <c r="L119" i="9"/>
  <c r="K119" i="9"/>
  <c r="AO90" i="9"/>
  <c r="AN90" i="9"/>
  <c r="AM90" i="9"/>
  <c r="AL90" i="9"/>
  <c r="AK90" i="9"/>
  <c r="AJ90" i="9"/>
  <c r="AI90" i="9"/>
  <c r="AH90" i="9"/>
  <c r="AG90" i="9"/>
  <c r="AF90" i="9"/>
  <c r="AE90" i="9"/>
  <c r="AD90" i="9"/>
  <c r="AC90" i="9"/>
  <c r="AB90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AO119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AO90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AO119" i="7"/>
  <c r="AN119" i="7"/>
  <c r="AM119" i="7"/>
  <c r="AL119" i="7"/>
  <c r="AK119" i="7"/>
  <c r="AJ119" i="7"/>
  <c r="AI119" i="7"/>
  <c r="AH119" i="7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AO56" i="7"/>
  <c r="AN56" i="7"/>
  <c r="AM56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AO90" i="6"/>
  <c r="AN90" i="6"/>
  <c r="AM90" i="6"/>
  <c r="AL90" i="6"/>
  <c r="AK90" i="6"/>
  <c r="AJ90" i="6"/>
  <c r="AI90" i="6"/>
  <c r="AH90" i="6"/>
  <c r="AG90" i="6"/>
  <c r="AF90" i="6"/>
  <c r="AE90" i="6"/>
  <c r="AD90" i="6"/>
  <c r="AC90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AO119" i="4"/>
  <c r="AN119" i="4"/>
  <c r="AM119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AO119" i="2"/>
  <c r="AN119" i="2"/>
  <c r="AM119" i="2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P5" i="15"/>
  <c r="M8" i="15" l="1"/>
  <c r="M11" i="15" s="1"/>
  <c r="H8" i="15"/>
  <c r="H11" i="15" s="1"/>
  <c r="L8" i="15"/>
  <c r="L11" i="15" s="1"/>
  <c r="P6" i="15"/>
  <c r="N8" i="15"/>
  <c r="N11" i="15" s="1"/>
  <c r="K8" i="15"/>
  <c r="K11" i="15" s="1"/>
  <c r="C8" i="15"/>
  <c r="C11" i="15" s="1"/>
  <c r="O8" i="15"/>
  <c r="O11" i="15" s="1"/>
  <c r="G8" i="15"/>
  <c r="G11" i="15" s="1"/>
  <c r="D8" i="15"/>
  <c r="D11" i="15" s="1"/>
  <c r="I8" i="15"/>
  <c r="I11" i="15" s="1"/>
  <c r="E8" i="15"/>
  <c r="E11" i="15" s="1"/>
  <c r="J8" i="15"/>
  <c r="J11" i="15" s="1"/>
  <c r="F8" i="15"/>
  <c r="P11" i="15" l="1"/>
  <c r="K9" i="15"/>
  <c r="K12" i="15" s="1"/>
  <c r="D9" i="15"/>
  <c r="D12" i="15" s="1"/>
  <c r="E9" i="15"/>
  <c r="E12" i="15" s="1"/>
  <c r="N9" i="15"/>
  <c r="N12" i="15" s="1"/>
  <c r="L9" i="15"/>
  <c r="L12" i="15" s="1"/>
  <c r="J9" i="15"/>
  <c r="J12" i="15" s="1"/>
  <c r="O9" i="15"/>
  <c r="O12" i="15" s="1"/>
  <c r="G9" i="15"/>
  <c r="G12" i="15" s="1"/>
  <c r="I9" i="15"/>
  <c r="I12" i="15" s="1"/>
  <c r="C9" i="15"/>
  <c r="C12" i="15" s="1"/>
  <c r="P12" i="15" s="1"/>
  <c r="M9" i="15"/>
  <c r="M12" i="15" s="1"/>
  <c r="P8" i="15"/>
  <c r="I14" i="15" s="1"/>
  <c r="F9" i="15"/>
  <c r="H9" i="15"/>
  <c r="H12" i="15" s="1"/>
  <c r="J14" i="15" l="1"/>
  <c r="O14" i="15"/>
  <c r="L14" i="15"/>
  <c r="D14" i="15"/>
  <c r="N14" i="15"/>
  <c r="G14" i="15"/>
  <c r="E14" i="15"/>
  <c r="H14" i="15"/>
  <c r="F14" i="15"/>
  <c r="C14" i="15"/>
  <c r="K14" i="15"/>
  <c r="O15" i="15"/>
  <c r="M14" i="15"/>
  <c r="P9" i="15"/>
  <c r="C15" i="15" s="1"/>
  <c r="N15" i="15" l="1"/>
  <c r="H15" i="15"/>
  <c r="I15" i="15"/>
  <c r="G15" i="15"/>
  <c r="F15" i="15"/>
  <c r="D15" i="15"/>
  <c r="E15" i="15"/>
  <c r="J15" i="15"/>
  <c r="L15" i="15"/>
  <c r="M15" i="15"/>
  <c r="K15" i="15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</calcChain>
</file>

<file path=xl/sharedStrings.xml><?xml version="1.0" encoding="utf-8"?>
<sst xmlns="http://schemas.openxmlformats.org/spreadsheetml/2006/main" count="986" uniqueCount="129">
  <si>
    <t>Nom</t>
  </si>
  <si>
    <t xml:space="preserve">Prénom </t>
  </si>
  <si>
    <t>Date de départ</t>
  </si>
  <si>
    <t>Date de retour</t>
  </si>
  <si>
    <t>Profil</t>
  </si>
  <si>
    <t>Type</t>
  </si>
  <si>
    <t>Mails du professionnel</t>
  </si>
  <si>
    <t>Total  identifié par l'ARS</t>
  </si>
  <si>
    <r>
      <t xml:space="preserve">Etablissement de santé </t>
    </r>
    <r>
      <rPr>
        <i/>
        <sz val="10"/>
        <color theme="1"/>
        <rFont val="Calibri"/>
        <family val="2"/>
        <scheme val="minor"/>
      </rPr>
      <t>(si hospitalier)</t>
    </r>
  </si>
  <si>
    <r>
      <t xml:space="preserve">Coordonnées téléphoniques du POC de l'établissement </t>
    </r>
    <r>
      <rPr>
        <i/>
        <sz val="10"/>
        <color theme="1"/>
        <rFont val="Calibri"/>
        <family val="2"/>
        <scheme val="minor"/>
      </rPr>
      <t>(pour l'établissement du contrat)</t>
    </r>
  </si>
  <si>
    <r>
      <t xml:space="preserve">Coordonnées téléphoniques du professionnel </t>
    </r>
    <r>
      <rPr>
        <i/>
        <sz val="10"/>
        <color theme="1"/>
        <rFont val="Calibri"/>
        <family val="2"/>
        <scheme val="minor"/>
      </rPr>
      <t>(n° de portable uniquement)</t>
    </r>
  </si>
  <si>
    <t>Total Sages-femmes</t>
  </si>
  <si>
    <r>
      <t xml:space="preserve">Total Infirmiers 
</t>
    </r>
    <r>
      <rPr>
        <i/>
        <sz val="11"/>
        <color theme="1"/>
        <rFont val="Calibri"/>
        <family val="2"/>
        <scheme val="minor"/>
      </rPr>
      <t>(IPDE ou IDE avec expérience maternité)</t>
    </r>
  </si>
  <si>
    <r>
      <t xml:space="preserve">Total Médecins 
</t>
    </r>
    <r>
      <rPr>
        <i/>
        <sz val="11"/>
        <color theme="1"/>
        <rFont val="Calibri"/>
        <family val="2"/>
        <scheme val="minor"/>
      </rPr>
      <t>(médecins urgentistes ou généralistes avec expérience des urgences)</t>
    </r>
  </si>
  <si>
    <t xml:space="preserve">Nombre d'ETP necessaire à trouver par votre ARS </t>
  </si>
  <si>
    <r>
      <t xml:space="preserve">Total Infirmiers 
</t>
    </r>
    <r>
      <rPr>
        <i/>
        <sz val="11"/>
        <color theme="1"/>
        <rFont val="Calibri"/>
        <family val="2"/>
        <scheme val="minor"/>
      </rPr>
      <t>(IDE urgences ou IDE avec expérience des urgences ou IADE)</t>
    </r>
  </si>
  <si>
    <t>REGION</t>
  </si>
  <si>
    <t>Juillet</t>
  </si>
  <si>
    <t>Aout</t>
  </si>
  <si>
    <t>Septembre</t>
  </si>
  <si>
    <t>NORMANDIE</t>
  </si>
  <si>
    <t>PAYS DE LA LOIRE</t>
  </si>
  <si>
    <t>AUVERGNE RHONE ALPES</t>
  </si>
  <si>
    <t>CORSE</t>
  </si>
  <si>
    <t>CENTRE VAL DE LOIRE</t>
  </si>
  <si>
    <t>GRAND EST</t>
  </si>
  <si>
    <t>NOUVELLE AQUITAINE</t>
  </si>
  <si>
    <t>PROVENCE ALPES COTE D'AZUR</t>
  </si>
  <si>
    <t>OCCITANIE</t>
  </si>
  <si>
    <t>HAUTS DE France</t>
  </si>
  <si>
    <t>BRETAGNE</t>
  </si>
  <si>
    <t>ILE DE France</t>
  </si>
  <si>
    <t>BOURGOGNE FRANCHE-COMTE</t>
  </si>
  <si>
    <t>Région</t>
  </si>
  <si>
    <t>Total</t>
  </si>
  <si>
    <t>TABLEAU DE BORD REGIONAL - SEGUR DE LA SANTE</t>
  </si>
  <si>
    <t>Indicateur à renseigner</t>
  </si>
  <si>
    <t>ARA</t>
  </si>
  <si>
    <t>BFC</t>
  </si>
  <si>
    <t>BRE</t>
  </si>
  <si>
    <t>COR</t>
  </si>
  <si>
    <t>CVL</t>
  </si>
  <si>
    <t>GE</t>
  </si>
  <si>
    <t>HDF</t>
  </si>
  <si>
    <t>IDF</t>
  </si>
  <si>
    <t>NA</t>
  </si>
  <si>
    <t>NOR</t>
  </si>
  <si>
    <t>OCC</t>
  </si>
  <si>
    <t>PACA</t>
  </si>
  <si>
    <t>PDL</t>
  </si>
  <si>
    <t>TOTAL</t>
  </si>
  <si>
    <t>PNM</t>
  </si>
  <si>
    <t>PM</t>
  </si>
  <si>
    <t>% PNM</t>
  </si>
  <si>
    <t>% PM</t>
  </si>
  <si>
    <t>Clé PNM corrigée</t>
  </si>
  <si>
    <t>Clé PM corrigée</t>
  </si>
  <si>
    <t>Besoin PNM</t>
  </si>
  <si>
    <t>Besoin PM</t>
  </si>
  <si>
    <t>SERVICE DES URGENCES</t>
  </si>
  <si>
    <t>SERVICE DE LA MATERNITE</t>
  </si>
  <si>
    <t>Cliquer sur le "+" à gauche pour faire apparaitre plus de ligne</t>
  </si>
  <si>
    <t>Total de professionnels identifiés par l'ARS</t>
  </si>
  <si>
    <t>Profession</t>
  </si>
  <si>
    <t>Total professionnels de santé</t>
  </si>
  <si>
    <t>IADE</t>
  </si>
  <si>
    <t>Médecins généralistes</t>
  </si>
  <si>
    <t>Pédiatres</t>
  </si>
  <si>
    <t>Sages-femmes</t>
  </si>
  <si>
    <t>IDE/IPDE</t>
  </si>
  <si>
    <t>Service des urgences</t>
  </si>
  <si>
    <t>Service de pédiatrie</t>
  </si>
  <si>
    <t>Service de maternité</t>
  </si>
  <si>
    <t>Service de néonatologie</t>
  </si>
  <si>
    <r>
      <t xml:space="preserve">Etablissement de santé </t>
    </r>
    <r>
      <rPr>
        <i/>
        <sz val="10"/>
        <color theme="1"/>
        <rFont val="Calibri"/>
        <family val="2"/>
        <scheme val="minor"/>
      </rPr>
      <t>(si salarié)</t>
    </r>
  </si>
  <si>
    <t>Salarié</t>
  </si>
  <si>
    <t>Libéral</t>
  </si>
  <si>
    <t>Retraité</t>
  </si>
  <si>
    <t>Sans emploi</t>
  </si>
  <si>
    <t>Autre</t>
  </si>
  <si>
    <t>Mail du professionnel</t>
  </si>
  <si>
    <r>
      <t xml:space="preserve">Coordonnées téléphoniques et nom du POC de l'établissement </t>
    </r>
    <r>
      <rPr>
        <i/>
        <sz val="10"/>
        <color theme="1"/>
        <rFont val="Calibri"/>
        <family val="2"/>
        <scheme val="minor"/>
      </rPr>
      <t>(pour l'établissement du contrat)</t>
    </r>
  </si>
  <si>
    <t>MATTEND</t>
  </si>
  <si>
    <t>Léa</t>
  </si>
  <si>
    <t>Baptiste</t>
  </si>
  <si>
    <t>Clément</t>
  </si>
  <si>
    <t>Adrien</t>
  </si>
  <si>
    <t>Victor</t>
  </si>
  <si>
    <t>Gabriel</t>
  </si>
  <si>
    <t>Caroline</t>
  </si>
  <si>
    <t>Julie</t>
  </si>
  <si>
    <t>Marion</t>
  </si>
  <si>
    <t>Aurélie</t>
  </si>
  <si>
    <t>Ludovic</t>
  </si>
  <si>
    <t>Julia</t>
  </si>
  <si>
    <t>Christelle</t>
  </si>
  <si>
    <t>ESTLA</t>
  </si>
  <si>
    <t>AVION</t>
  </si>
  <si>
    <t>PATE</t>
  </si>
  <si>
    <t>PHARMA</t>
  </si>
  <si>
    <t>VI</t>
  </si>
  <si>
    <t>CAPITAINE</t>
  </si>
  <si>
    <t>SECHE</t>
  </si>
  <si>
    <t>VAC</t>
  </si>
  <si>
    <t>ALIM</t>
  </si>
  <si>
    <t>PALA</t>
  </si>
  <si>
    <t>LAHAUT</t>
  </si>
  <si>
    <t>ALMA</t>
  </si>
  <si>
    <t>CHEFFE</t>
  </si>
  <si>
    <t>Martine</t>
  </si>
  <si>
    <t>CH de SAUMUR</t>
  </si>
  <si>
    <t>CH de Nantes</t>
  </si>
  <si>
    <t>CH de Saumur</t>
  </si>
  <si>
    <t>Claire PARABEL - 06 89 84 54 76</t>
  </si>
  <si>
    <t>Nohj BAUMB - 07 89 54 63 25</t>
  </si>
  <si>
    <t>Noah BAUMB - 07 89 54 63 25</t>
  </si>
  <si>
    <t>06 85 84 54 76</t>
  </si>
  <si>
    <t>07 85 84 54 76</t>
  </si>
  <si>
    <t>0685 84 54 76</t>
  </si>
  <si>
    <t>nom.prenom@xxx.com</t>
  </si>
  <si>
    <t>31/06/2023</t>
  </si>
  <si>
    <r>
      <t>Médecins urgences
(</t>
    </r>
    <r>
      <rPr>
        <sz val="10"/>
        <color theme="1"/>
        <rFont val="Calibri"/>
        <family val="2"/>
        <scheme val="minor"/>
      </rPr>
      <t xml:space="preserve"> urgentistes ou généralistes avec expérience des urgences)</t>
    </r>
  </si>
  <si>
    <t>Médecins urgences (urgentistes ou généralistes avec expérience des urgences)</t>
  </si>
  <si>
    <t>IADE (pour le SMUR)</t>
  </si>
  <si>
    <t>Service de Médecine polyvalente CHM + Médecine centres périphériques</t>
  </si>
  <si>
    <t>Nombre d'ETP nécessaire par jour à trouver par votre ARS --&gt; Voir sur la clé de répartition</t>
  </si>
  <si>
    <t>0</t>
  </si>
  <si>
    <t>Cliquer sur "+" pour faire apparaitre plus de lignes.</t>
  </si>
  <si>
    <t>Vigilances car les renforts inscrits dans la clé de répartition en PJ sont exprimés en ETP, ce qui multiplie le nombre de renforts à rechercher si les durées de contrats/mises à disposition sont courtes (1 semaine, 2 semaines) afin de respecter la clé de répartition par région.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</si>
</sst>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Marianne"/>
    </font>
    <font>
      <b/>
      <sz val="10"/>
      <color rgb="FF000000"/>
      <name val="Marianne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Down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9">
    <xf numFmtId="0" fontId="0" fillId="0" borderId="0" xfId="0"/>
    <xf numFmtId="14" fontId="0" fillId="0" borderId="1" xfId="0" applyNumberFormat="1" applyFill="1" applyBorder="1" applyAlignment="1">
      <alignment textRotation="45"/>
    </xf>
    <xf numFmtId="0" fontId="0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ont="1" applyBorder="1" applyAlignment="1">
      <alignment wrapText="1"/>
    </xf>
    <xf numFmtId="0" fontId="2" fillId="4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4" fontId="0" fillId="0" borderId="6" xfId="0" applyNumberFormat="1" applyFont="1" applyBorder="1" applyAlignment="1">
      <alignment wrapText="1"/>
    </xf>
    <xf numFmtId="14" fontId="0" fillId="0" borderId="7" xfId="0" applyNumberFormat="1" applyFont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0" xfId="0" applyFill="1"/>
    <xf numFmtId="14" fontId="0" fillId="7" borderId="0" xfId="0" applyNumberFormat="1" applyFill="1"/>
    <xf numFmtId="0" fontId="3" fillId="7" borderId="0" xfId="0" applyFont="1" applyFill="1"/>
    <xf numFmtId="0" fontId="0" fillId="7" borderId="0" xfId="0" applyFont="1" applyFill="1" applyBorder="1"/>
    <xf numFmtId="14" fontId="0" fillId="7" borderId="0" xfId="0" applyNumberFormat="1" applyFont="1" applyFill="1" applyBorder="1" applyAlignment="1">
      <alignment horizontal="right" vertical="center"/>
    </xf>
    <xf numFmtId="0" fontId="3" fillId="7" borderId="0" xfId="0" applyFont="1" applyFill="1" applyBorder="1"/>
    <xf numFmtId="0" fontId="0" fillId="7" borderId="0" xfId="0" applyFill="1" applyBorder="1" applyAlignment="1"/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8" fillId="7" borderId="0" xfId="0" applyFont="1" applyFill="1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7" borderId="0" xfId="0" applyFill="1" applyBorder="1"/>
    <xf numFmtId="0" fontId="2" fillId="11" borderId="18" xfId="0" applyFont="1" applyFill="1" applyBorder="1" applyAlignment="1">
      <alignment horizontal="center" vertical="center"/>
    </xf>
    <xf numFmtId="0" fontId="0" fillId="7" borderId="19" xfId="0" applyFill="1" applyBorder="1" applyAlignment="1">
      <alignment vertical="center" wrapText="1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2" fillId="11" borderId="21" xfId="0" applyFont="1" applyFill="1" applyBorder="1" applyAlignment="1">
      <alignment horizontal="center" vertical="center"/>
    </xf>
    <xf numFmtId="0" fontId="0" fillId="7" borderId="22" xfId="0" applyFill="1" applyBorder="1" applyAlignment="1">
      <alignment vertical="center" wrapText="1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2" fillId="11" borderId="24" xfId="0" applyFont="1" applyFill="1" applyBorder="1" applyAlignment="1">
      <alignment horizontal="center" vertical="center"/>
    </xf>
    <xf numFmtId="0" fontId="0" fillId="7" borderId="24" xfId="0" applyFill="1" applyBorder="1" applyAlignment="1">
      <alignment vertical="center" wrapText="1"/>
    </xf>
    <xf numFmtId="9" fontId="0" fillId="0" borderId="24" xfId="2" applyFont="1" applyBorder="1" applyAlignment="1">
      <alignment horizontal="center" vertical="center"/>
    </xf>
    <xf numFmtId="9" fontId="0" fillId="12" borderId="24" xfId="2" applyFont="1" applyFill="1" applyBorder="1" applyAlignment="1">
      <alignment horizontal="center" vertical="center"/>
    </xf>
    <xf numFmtId="9" fontId="3" fillId="0" borderId="24" xfId="2" applyFont="1" applyBorder="1" applyAlignment="1">
      <alignment horizontal="center" vertical="center"/>
    </xf>
    <xf numFmtId="9" fontId="0" fillId="0" borderId="24" xfId="2" applyFont="1" applyFill="1" applyBorder="1" applyAlignment="1">
      <alignment horizontal="center" vertical="center"/>
    </xf>
    <xf numFmtId="164" fontId="8" fillId="13" borderId="12" xfId="1" applyNumberFormat="1" applyFont="1" applyFill="1" applyBorder="1" applyAlignment="1">
      <alignment horizontal="center" vertical="center"/>
    </xf>
    <xf numFmtId="164" fontId="8" fillId="13" borderId="14" xfId="1" applyNumberFormat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14" fontId="0" fillId="7" borderId="0" xfId="0" applyNumberFormat="1" applyFill="1" applyBorder="1" applyAlignment="1">
      <alignment textRotation="45"/>
    </xf>
    <xf numFmtId="0" fontId="2" fillId="7" borderId="0" xfId="0" applyFont="1" applyFill="1" applyBorder="1" applyAlignment="1">
      <alignment vertical="center"/>
    </xf>
    <xf numFmtId="0" fontId="0" fillId="7" borderId="0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3" fillId="7" borderId="0" xfId="0" applyFont="1" applyFill="1"/>
    <xf numFmtId="0" fontId="13" fillId="0" borderId="0" xfId="0" applyFont="1"/>
    <xf numFmtId="164" fontId="14" fillId="0" borderId="1" xfId="1" applyNumberFormat="1" applyFont="1" applyFill="1" applyBorder="1" applyAlignment="1">
      <alignment horizontal="center" vertical="center"/>
    </xf>
    <xf numFmtId="164" fontId="14" fillId="0" borderId="4" xfId="1" applyNumberFormat="1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left" vertical="center" wrapText="1"/>
    </xf>
    <xf numFmtId="0" fontId="15" fillId="10" borderId="39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left" vertical="center" wrapText="1"/>
    </xf>
    <xf numFmtId="0" fontId="5" fillId="3" borderId="44" xfId="0" applyFont="1" applyFill="1" applyBorder="1" applyAlignment="1">
      <alignment horizontal="left" vertical="center" wrapText="1"/>
    </xf>
    <xf numFmtId="0" fontId="15" fillId="6" borderId="3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164" fontId="14" fillId="0" borderId="46" xfId="1" applyNumberFormat="1" applyFont="1" applyFill="1" applyBorder="1" applyAlignment="1">
      <alignment horizontal="center" vertical="center"/>
    </xf>
    <xf numFmtId="0" fontId="15" fillId="10" borderId="41" xfId="0" applyFont="1" applyFill="1" applyBorder="1" applyAlignment="1">
      <alignment horizontal="center" vertical="center"/>
    </xf>
    <xf numFmtId="164" fontId="14" fillId="0" borderId="36" xfId="1" applyNumberFormat="1" applyFont="1" applyFill="1" applyBorder="1" applyAlignment="1">
      <alignment horizontal="center" vertical="center"/>
    </xf>
    <xf numFmtId="164" fontId="14" fillId="0" borderId="37" xfId="1" applyNumberFormat="1" applyFont="1" applyFill="1" applyBorder="1" applyAlignment="1">
      <alignment horizontal="center" vertical="center"/>
    </xf>
    <xf numFmtId="0" fontId="15" fillId="10" borderId="49" xfId="0" applyFont="1" applyFill="1" applyBorder="1" applyAlignment="1">
      <alignment horizontal="center" vertical="center"/>
    </xf>
    <xf numFmtId="0" fontId="15" fillId="10" borderId="50" xfId="0" applyFont="1" applyFill="1" applyBorder="1" applyAlignment="1">
      <alignment horizontal="center" vertical="center"/>
    </xf>
    <xf numFmtId="0" fontId="15" fillId="10" borderId="38" xfId="0" applyFont="1" applyFill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 vertical="center"/>
    </xf>
    <xf numFmtId="165" fontId="0" fillId="0" borderId="24" xfId="1" applyNumberFormat="1" applyFont="1" applyBorder="1" applyAlignment="1">
      <alignment horizontal="center" vertical="center"/>
    </xf>
    <xf numFmtId="0" fontId="5" fillId="3" borderId="51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center" vertical="center" wrapText="1"/>
    </xf>
    <xf numFmtId="164" fontId="14" fillId="0" borderId="52" xfId="1" applyNumberFormat="1" applyFont="1" applyFill="1" applyBorder="1" applyAlignment="1">
      <alignment horizontal="center" vertical="center"/>
    </xf>
    <xf numFmtId="164" fontId="14" fillId="0" borderId="53" xfId="1" applyNumberFormat="1" applyFont="1" applyFill="1" applyBorder="1" applyAlignment="1">
      <alignment horizontal="center" vertical="center"/>
    </xf>
    <xf numFmtId="164" fontId="14" fillId="0" borderId="47" xfId="1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6" fillId="0" borderId="0" xfId="3" applyFill="1" applyBorder="1" applyAlignment="1">
      <alignment wrapText="1"/>
    </xf>
    <xf numFmtId="14" fontId="0" fillId="0" borderId="0" xfId="0" applyNumberFormat="1" applyFont="1" applyFill="1" applyBorder="1" applyAlignment="1">
      <alignment wrapText="1"/>
    </xf>
    <xf numFmtId="0" fontId="0" fillId="0" borderId="0" xfId="3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right" wrapText="1"/>
    </xf>
    <xf numFmtId="1" fontId="0" fillId="7" borderId="0" xfId="0" applyNumberFormat="1" applyFill="1"/>
    <xf numFmtId="1" fontId="0" fillId="7" borderId="0" xfId="0" applyNumberFormat="1" applyFont="1" applyFill="1" applyBorder="1" applyAlignment="1">
      <alignment horizontal="right" vertical="center"/>
    </xf>
    <xf numFmtId="1" fontId="2" fillId="4" borderId="0" xfId="0" applyNumberFormat="1" applyFont="1" applyFill="1" applyBorder="1" applyAlignment="1">
      <alignment vertical="center"/>
    </xf>
    <xf numFmtId="1" fontId="0" fillId="7" borderId="0" xfId="0" applyNumberFormat="1" applyFill="1" applyBorder="1" applyAlignment="1">
      <alignment horizontal="center" vertical="center"/>
    </xf>
    <xf numFmtId="1" fontId="0" fillId="7" borderId="0" xfId="0" applyNumberFormat="1" applyFill="1" applyBorder="1"/>
    <xf numFmtId="0" fontId="1" fillId="6" borderId="0" xfId="0" applyFont="1" applyFill="1" applyBorder="1" applyAlignment="1">
      <alignment horizontal="center" vertical="center"/>
    </xf>
    <xf numFmtId="1" fontId="3" fillId="7" borderId="0" xfId="0" applyNumberFormat="1" applyFont="1" applyFill="1"/>
    <xf numFmtId="1" fontId="3" fillId="7" borderId="0" xfId="0" applyNumberFormat="1" applyFont="1" applyFill="1" applyBorder="1"/>
    <xf numFmtId="1" fontId="2" fillId="4" borderId="0" xfId="0" applyNumberFormat="1" applyFont="1" applyFill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3" applyFont="1" applyFill="1" applyBorder="1" applyAlignment="1">
      <alignment wrapText="1"/>
    </xf>
    <xf numFmtId="14" fontId="17" fillId="0" borderId="0" xfId="0" applyNumberFormat="1" applyFont="1" applyBorder="1" applyAlignment="1">
      <alignment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12" fillId="14" borderId="30" xfId="0" applyFont="1" applyFill="1" applyBorder="1" applyAlignment="1">
      <alignment horizontal="center" vertical="center" wrapText="1"/>
    </xf>
    <xf numFmtId="0" fontId="12" fillId="14" borderId="31" xfId="0" applyFont="1" applyFill="1" applyBorder="1" applyAlignment="1">
      <alignment horizontal="center" vertical="center" wrapText="1"/>
    </xf>
    <xf numFmtId="0" fontId="12" fillId="14" borderId="32" xfId="0" applyFont="1" applyFill="1" applyBorder="1" applyAlignment="1">
      <alignment horizontal="center" vertical="center" wrapText="1"/>
    </xf>
    <xf numFmtId="0" fontId="12" fillId="14" borderId="25" xfId="0" applyFont="1" applyFill="1" applyBorder="1" applyAlignment="1">
      <alignment horizontal="center" vertical="center" wrapText="1"/>
    </xf>
    <xf numFmtId="0" fontId="12" fillId="14" borderId="27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/>
    </xf>
    <xf numFmtId="0" fontId="11" fillId="13" borderId="26" xfId="0" applyFont="1" applyFill="1" applyBorder="1" applyAlignment="1">
      <alignment horizontal="center" vertical="center"/>
    </xf>
    <xf numFmtId="0" fontId="11" fillId="13" borderId="13" xfId="0" applyFont="1" applyFill="1" applyBorder="1" applyAlignment="1">
      <alignment horizontal="center" vertical="center"/>
    </xf>
    <xf numFmtId="0" fontId="11" fillId="13" borderId="27" xfId="0" applyFont="1" applyFill="1" applyBorder="1" applyAlignment="1">
      <alignment horizontal="center" vertical="center"/>
    </xf>
    <xf numFmtId="0" fontId="11" fillId="13" borderId="28" xfId="0" applyFont="1" applyFill="1" applyBorder="1" applyAlignment="1">
      <alignment horizontal="center" vertical="center"/>
    </xf>
    <xf numFmtId="0" fontId="11" fillId="13" borderId="2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8" fillId="15" borderId="0" xfId="0" applyFont="1" applyFill="1" applyAlignment="1">
      <alignment horizontal="center" vertical="center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389044</xdr:colOff>
      <xdr:row>0</xdr:row>
      <xdr:rowOff>0</xdr:rowOff>
    </xdr:from>
    <xdr:to>
      <xdr:col>23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817221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9" name="Rectangle 8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389044</xdr:colOff>
      <xdr:row>0</xdr:row>
      <xdr:rowOff>0</xdr:rowOff>
    </xdr:from>
    <xdr:to>
      <xdr:col>23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389044</xdr:colOff>
      <xdr:row>0</xdr:row>
      <xdr:rowOff>0</xdr:rowOff>
    </xdr:from>
    <xdr:to>
      <xdr:col>23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885801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2" name="Rectangle 1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3" name="Rectangle 2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4" name="Rectangle 3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5" name="Rectangle 4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6" name="Rectangle 5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7" name="Rectangle 6"/>
        <xdr:cNvSpPr/>
      </xdr:nvSpPr>
      <xdr:spPr>
        <a:xfrm>
          <a:off x="160195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389044</xdr:colOff>
      <xdr:row>0</xdr:row>
      <xdr:rowOff>0</xdr:rowOff>
    </xdr:from>
    <xdr:to>
      <xdr:col>19</xdr:col>
      <xdr:colOff>13410</xdr:colOff>
      <xdr:row>0</xdr:row>
      <xdr:rowOff>13416</xdr:rowOff>
    </xdr:to>
    <xdr:sp macro="" textlink="">
      <xdr:nvSpPr>
        <xdr:cNvPr id="8" name="Rectangle 7"/>
        <xdr:cNvSpPr/>
      </xdr:nvSpPr>
      <xdr:spPr>
        <a:xfrm>
          <a:off x="15600469" y="0"/>
          <a:ext cx="405416" cy="13416"/>
        </a:xfrm>
        <a:prstGeom prst="rect">
          <a:avLst/>
        </a:prstGeom>
        <a:noFill/>
        <a:ln w="28575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au13" displayName="Tableau13" ref="A5:K71" totalsRowShown="0" headerRowDxfId="25" dataDxfId="24">
  <autoFilter ref="A5:K71"/>
  <tableColumns count="11">
    <tableColumn id="1" name="Région" dataDxfId="23"/>
    <tableColumn id="2" name="Nom" dataDxfId="22"/>
    <tableColumn id="3" name="Prénom " dataDxfId="21"/>
    <tableColumn id="4" name="Profession" dataDxfId="20"/>
    <tableColumn id="5" name="Type" dataDxfId="19"/>
    <tableColumn id="6" name="Etablissement de santé (si salarié)" dataDxfId="18"/>
    <tableColumn id="7" name="Coordonnées téléphoniques et nom du POC de l'établissement (pour l'établissement du contrat)" dataDxfId="17"/>
    <tableColumn id="8" name="Coordonnées téléphoniques du professionnel (n° de portable uniquement)" dataDxfId="16"/>
    <tableColumn id="9" name="Mail du professionnel" dataDxfId="15"/>
    <tableColumn id="10" name="Date de départ" dataDxfId="14"/>
    <tableColumn id="11" name="Date de retour" dataDxfId="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au135" displayName="Tableau135" ref="A5:K71" totalsRowShown="0" headerRowDxfId="12" dataDxfId="11">
  <autoFilter ref="A5:K71"/>
  <tableColumns count="11">
    <tableColumn id="1" name="Région" dataDxfId="10"/>
    <tableColumn id="2" name="Nom" dataDxfId="9"/>
    <tableColumn id="3" name="Prénom " dataDxfId="8"/>
    <tableColumn id="4" name="Profession" dataDxfId="7"/>
    <tableColumn id="5" name="Type" dataDxfId="6"/>
    <tableColumn id="6" name="Etablissement de santé (si salarié)" dataDxfId="5"/>
    <tableColumn id="7" name="Coordonnées téléphoniques et nom du POC de l'établissement (pour l'établissement du contrat)" dataDxfId="4"/>
    <tableColumn id="8" name="Coordonnées téléphoniques du professionnel (n° de portable uniquement)" dataDxfId="3"/>
    <tableColumn id="9" name="Mail du professionnel" dataDxfId="2"/>
    <tableColumn id="10" name="Date de départ" dataDxfId="1"/>
    <tableColumn id="11" name="Date de retou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nom.prenom@xxx.com" TargetMode="External"/><Relationship Id="rId13" Type="http://schemas.openxmlformats.org/officeDocument/2006/relationships/hyperlink" Target="mailto:nom.prenom@xxx.com" TargetMode="External"/><Relationship Id="rId3" Type="http://schemas.openxmlformats.org/officeDocument/2006/relationships/hyperlink" Target="mailto:nom.prenom@xxx.com" TargetMode="External"/><Relationship Id="rId7" Type="http://schemas.openxmlformats.org/officeDocument/2006/relationships/hyperlink" Target="mailto:nom.prenom@xxx.com" TargetMode="External"/><Relationship Id="rId12" Type="http://schemas.openxmlformats.org/officeDocument/2006/relationships/hyperlink" Target="mailto:nom.prenom@xxx.com" TargetMode="External"/><Relationship Id="rId2" Type="http://schemas.openxmlformats.org/officeDocument/2006/relationships/hyperlink" Target="mailto:nom.prenom@xxx.com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nom.prenom@xxx.com" TargetMode="External"/><Relationship Id="rId6" Type="http://schemas.openxmlformats.org/officeDocument/2006/relationships/hyperlink" Target="mailto:nom.prenom@xxx.com" TargetMode="External"/><Relationship Id="rId11" Type="http://schemas.openxmlformats.org/officeDocument/2006/relationships/hyperlink" Target="mailto:nom.prenom@xxx.com" TargetMode="External"/><Relationship Id="rId5" Type="http://schemas.openxmlformats.org/officeDocument/2006/relationships/hyperlink" Target="mailto:nom.prenom@xxx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nom.prenom@xxx.com" TargetMode="External"/><Relationship Id="rId4" Type="http://schemas.openxmlformats.org/officeDocument/2006/relationships/hyperlink" Target="mailto:nom.prenom@xxx.com" TargetMode="External"/><Relationship Id="rId9" Type="http://schemas.openxmlformats.org/officeDocument/2006/relationships/hyperlink" Target="mailto:nom.prenom@xxx.com" TargetMode="External"/><Relationship Id="rId14" Type="http://schemas.openxmlformats.org/officeDocument/2006/relationships/hyperlink" Target="mailto:nom.prenom@xxx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"/>
  <sheetViews>
    <sheetView zoomScale="85" zoomScaleNormal="85" workbookViewId="0">
      <selection activeCell="D16" sqref="D16"/>
    </sheetView>
  </sheetViews>
  <sheetFormatPr baseColWidth="10" defaultColWidth="0" defaultRowHeight="12.75" zeroHeight="1" x14ac:dyDescent="0.2"/>
  <cols>
    <col min="1" max="1" width="6.5703125" style="61" customWidth="1"/>
    <col min="2" max="2" width="35" style="62" customWidth="1"/>
    <col min="3" max="20" width="11.28515625" style="62" customWidth="1"/>
    <col min="21" max="21" width="6" style="61" customWidth="1"/>
    <col min="22" max="23" width="0" style="62" hidden="1" customWidth="1"/>
    <col min="24" max="16384" width="11.42578125" style="62" hidden="1"/>
  </cols>
  <sheetData>
    <row r="1" spans="2:20" s="61" customFormat="1" x14ac:dyDescent="0.2"/>
    <row r="2" spans="2:20" s="61" customFormat="1" x14ac:dyDescent="0.2"/>
    <row r="3" spans="2:20" ht="13.5" customHeight="1" x14ac:dyDescent="0.2">
      <c r="B3" s="61"/>
      <c r="C3" s="148" t="s">
        <v>128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2:20" ht="26.25" customHeight="1" x14ac:dyDescent="0.2">
      <c r="B4" s="61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2:20" s="61" customFormat="1" x14ac:dyDescent="0.2"/>
    <row r="6" spans="2:20" s="61" customFormat="1" ht="13.5" thickBot="1" x14ac:dyDescent="0.25"/>
    <row r="7" spans="2:20" s="61" customFormat="1" ht="30.75" customHeight="1" thickBot="1" x14ac:dyDescent="0.25">
      <c r="C7" s="121" t="s">
        <v>70</v>
      </c>
      <c r="D7" s="122"/>
      <c r="E7" s="122"/>
      <c r="F7" s="122"/>
      <c r="G7" s="122"/>
      <c r="H7" s="123"/>
      <c r="I7" s="121" t="s">
        <v>124</v>
      </c>
      <c r="J7" s="122"/>
      <c r="K7" s="123"/>
      <c r="L7" s="121" t="s">
        <v>71</v>
      </c>
      <c r="M7" s="122"/>
      <c r="N7" s="123"/>
      <c r="O7" s="121" t="s">
        <v>72</v>
      </c>
      <c r="P7" s="122"/>
      <c r="Q7" s="123"/>
      <c r="R7" s="121" t="s">
        <v>73</v>
      </c>
      <c r="S7" s="122"/>
      <c r="T7" s="123"/>
    </row>
    <row r="8" spans="2:20" ht="47.25" customHeight="1" thickBot="1" x14ac:dyDescent="0.25">
      <c r="B8" s="124" t="s">
        <v>16</v>
      </c>
      <c r="C8" s="119" t="s">
        <v>121</v>
      </c>
      <c r="D8" s="117"/>
      <c r="E8" s="120"/>
      <c r="F8" s="117" t="s">
        <v>123</v>
      </c>
      <c r="G8" s="117"/>
      <c r="H8" s="118"/>
      <c r="I8" s="119" t="s">
        <v>66</v>
      </c>
      <c r="J8" s="117"/>
      <c r="K8" s="118"/>
      <c r="L8" s="119" t="s">
        <v>67</v>
      </c>
      <c r="M8" s="117"/>
      <c r="N8" s="118"/>
      <c r="O8" s="119" t="s">
        <v>68</v>
      </c>
      <c r="P8" s="117"/>
      <c r="Q8" s="118"/>
      <c r="R8" s="116" t="s">
        <v>69</v>
      </c>
      <c r="S8" s="117"/>
      <c r="T8" s="118"/>
    </row>
    <row r="9" spans="2:20" ht="29.25" customHeight="1" thickBot="1" x14ac:dyDescent="0.25">
      <c r="B9" s="125"/>
      <c r="C9" s="70" t="s">
        <v>17</v>
      </c>
      <c r="D9" s="71" t="s">
        <v>18</v>
      </c>
      <c r="E9" s="72" t="s">
        <v>19</v>
      </c>
      <c r="F9" s="83" t="s">
        <v>17</v>
      </c>
      <c r="G9" s="71" t="s">
        <v>18</v>
      </c>
      <c r="H9" s="72" t="s">
        <v>19</v>
      </c>
      <c r="I9" s="70" t="s">
        <v>17</v>
      </c>
      <c r="J9" s="71" t="s">
        <v>18</v>
      </c>
      <c r="K9" s="72" t="s">
        <v>19</v>
      </c>
      <c r="L9" s="70" t="s">
        <v>17</v>
      </c>
      <c r="M9" s="71" t="s">
        <v>18</v>
      </c>
      <c r="N9" s="72" t="s">
        <v>19</v>
      </c>
      <c r="O9" s="70" t="s">
        <v>17</v>
      </c>
      <c r="P9" s="71" t="s">
        <v>18</v>
      </c>
      <c r="Q9" s="72" t="s">
        <v>19</v>
      </c>
      <c r="R9" s="70" t="s">
        <v>17</v>
      </c>
      <c r="S9" s="71" t="s">
        <v>18</v>
      </c>
      <c r="T9" s="72" t="s">
        <v>19</v>
      </c>
    </row>
    <row r="10" spans="2:20" ht="15.75" x14ac:dyDescent="0.2">
      <c r="B10" s="67" t="s">
        <v>22</v>
      </c>
      <c r="C10" s="73">
        <v>1</v>
      </c>
      <c r="D10" s="63">
        <v>1</v>
      </c>
      <c r="E10" s="63">
        <v>1</v>
      </c>
      <c r="F10" s="73">
        <v>1</v>
      </c>
      <c r="G10" s="63">
        <v>0</v>
      </c>
      <c r="H10" s="84">
        <v>0</v>
      </c>
      <c r="I10" s="73">
        <v>1</v>
      </c>
      <c r="J10" s="64">
        <v>1</v>
      </c>
      <c r="K10" s="84">
        <v>0</v>
      </c>
      <c r="L10" s="73">
        <v>1</v>
      </c>
      <c r="M10" s="64">
        <v>0</v>
      </c>
      <c r="N10" s="84">
        <v>0</v>
      </c>
      <c r="O10" s="73">
        <v>3</v>
      </c>
      <c r="P10" s="64">
        <v>3</v>
      </c>
      <c r="Q10" s="64">
        <v>2</v>
      </c>
      <c r="R10" s="73">
        <v>2</v>
      </c>
      <c r="S10" s="64">
        <v>2</v>
      </c>
      <c r="T10" s="84">
        <v>1</v>
      </c>
    </row>
    <row r="11" spans="2:20" ht="15.75" x14ac:dyDescent="0.2">
      <c r="B11" s="67" t="s">
        <v>32</v>
      </c>
      <c r="C11" s="73">
        <v>0</v>
      </c>
      <c r="D11" s="63">
        <v>1</v>
      </c>
      <c r="E11" s="63">
        <v>0</v>
      </c>
      <c r="F11" s="73">
        <v>0</v>
      </c>
      <c r="G11" s="63">
        <v>0</v>
      </c>
      <c r="H11" s="84">
        <v>0</v>
      </c>
      <c r="I11" s="73">
        <v>0</v>
      </c>
      <c r="J11" s="64">
        <v>0</v>
      </c>
      <c r="K11" s="84">
        <v>1</v>
      </c>
      <c r="L11" s="73">
        <v>0</v>
      </c>
      <c r="M11" s="64">
        <v>0</v>
      </c>
      <c r="N11" s="84">
        <v>0</v>
      </c>
      <c r="O11" s="73">
        <v>1</v>
      </c>
      <c r="P11" s="64">
        <v>1</v>
      </c>
      <c r="Q11" s="64">
        <v>0</v>
      </c>
      <c r="R11" s="73">
        <v>1</v>
      </c>
      <c r="S11" s="64">
        <v>0</v>
      </c>
      <c r="T11" s="84">
        <v>1</v>
      </c>
    </row>
    <row r="12" spans="2:20" ht="15.75" x14ac:dyDescent="0.2">
      <c r="B12" s="67" t="s">
        <v>30</v>
      </c>
      <c r="C12" s="73">
        <v>0</v>
      </c>
      <c r="D12" s="63">
        <v>1</v>
      </c>
      <c r="E12" s="63">
        <v>0</v>
      </c>
      <c r="F12" s="73">
        <v>0</v>
      </c>
      <c r="G12" s="63">
        <v>0</v>
      </c>
      <c r="H12" s="84">
        <v>0</v>
      </c>
      <c r="I12" s="73">
        <v>0</v>
      </c>
      <c r="J12" s="64">
        <v>0</v>
      </c>
      <c r="K12" s="84">
        <v>1</v>
      </c>
      <c r="L12" s="73">
        <v>0</v>
      </c>
      <c r="M12" s="64">
        <v>0</v>
      </c>
      <c r="N12" s="84">
        <v>0</v>
      </c>
      <c r="O12" s="73">
        <v>1</v>
      </c>
      <c r="P12" s="64">
        <v>1</v>
      </c>
      <c r="Q12" s="64">
        <v>1</v>
      </c>
      <c r="R12" s="73">
        <v>1</v>
      </c>
      <c r="S12" s="64">
        <v>1</v>
      </c>
      <c r="T12" s="84">
        <v>0</v>
      </c>
    </row>
    <row r="13" spans="2:20" ht="15.75" x14ac:dyDescent="0.2">
      <c r="B13" s="67" t="s">
        <v>24</v>
      </c>
      <c r="C13" s="73">
        <v>0</v>
      </c>
      <c r="D13" s="63">
        <v>0</v>
      </c>
      <c r="E13" s="63">
        <v>1</v>
      </c>
      <c r="F13" s="73">
        <v>0</v>
      </c>
      <c r="G13" s="63">
        <v>0</v>
      </c>
      <c r="H13" s="84">
        <v>0</v>
      </c>
      <c r="I13" s="73">
        <v>0</v>
      </c>
      <c r="J13" s="64">
        <v>0</v>
      </c>
      <c r="K13" s="84">
        <v>0</v>
      </c>
      <c r="L13" s="73">
        <v>0</v>
      </c>
      <c r="M13" s="64">
        <v>0</v>
      </c>
      <c r="N13" s="84">
        <v>0</v>
      </c>
      <c r="O13" s="73">
        <v>1</v>
      </c>
      <c r="P13" s="64">
        <v>2</v>
      </c>
      <c r="Q13" s="64">
        <v>0</v>
      </c>
      <c r="R13" s="73">
        <v>0</v>
      </c>
      <c r="S13" s="64">
        <v>1</v>
      </c>
      <c r="T13" s="84">
        <v>1</v>
      </c>
    </row>
    <row r="14" spans="2:20" ht="15.75" x14ac:dyDescent="0.2">
      <c r="B14" s="67" t="s">
        <v>25</v>
      </c>
      <c r="C14" s="73">
        <v>1</v>
      </c>
      <c r="D14" s="63">
        <v>1</v>
      </c>
      <c r="E14" s="63">
        <v>0</v>
      </c>
      <c r="F14" s="73">
        <v>0</v>
      </c>
      <c r="G14" s="63">
        <v>0</v>
      </c>
      <c r="H14" s="84">
        <v>0</v>
      </c>
      <c r="I14" s="73">
        <v>1</v>
      </c>
      <c r="J14" s="64">
        <v>1</v>
      </c>
      <c r="K14" s="84">
        <v>0</v>
      </c>
      <c r="L14" s="73">
        <v>0</v>
      </c>
      <c r="M14" s="64">
        <v>0</v>
      </c>
      <c r="N14" s="84">
        <v>0</v>
      </c>
      <c r="O14" s="73">
        <v>2</v>
      </c>
      <c r="P14" s="64">
        <v>2</v>
      </c>
      <c r="Q14" s="64">
        <v>1</v>
      </c>
      <c r="R14" s="73">
        <v>2</v>
      </c>
      <c r="S14" s="64">
        <v>2</v>
      </c>
      <c r="T14" s="84">
        <v>1</v>
      </c>
    </row>
    <row r="15" spans="2:20" ht="15.75" x14ac:dyDescent="0.2">
      <c r="B15" s="67" t="s">
        <v>29</v>
      </c>
      <c r="C15" s="73">
        <v>1</v>
      </c>
      <c r="D15" s="63">
        <v>1</v>
      </c>
      <c r="E15" s="63">
        <v>1</v>
      </c>
      <c r="F15" s="73">
        <v>0</v>
      </c>
      <c r="G15" s="63">
        <v>1</v>
      </c>
      <c r="H15" s="84">
        <v>0</v>
      </c>
      <c r="I15" s="73">
        <v>1</v>
      </c>
      <c r="J15" s="64">
        <v>1</v>
      </c>
      <c r="K15" s="84">
        <v>0</v>
      </c>
      <c r="L15" s="73">
        <v>0</v>
      </c>
      <c r="M15" s="64">
        <v>0</v>
      </c>
      <c r="N15" s="84">
        <v>1</v>
      </c>
      <c r="O15" s="73">
        <v>2</v>
      </c>
      <c r="P15" s="64">
        <v>2</v>
      </c>
      <c r="Q15" s="64">
        <v>2</v>
      </c>
      <c r="R15" s="73">
        <v>2</v>
      </c>
      <c r="S15" s="64">
        <v>2</v>
      </c>
      <c r="T15" s="84">
        <v>1</v>
      </c>
    </row>
    <row r="16" spans="2:20" ht="15.75" x14ac:dyDescent="0.2">
      <c r="B16" s="65" t="s">
        <v>31</v>
      </c>
      <c r="C16" s="73">
        <v>2</v>
      </c>
      <c r="D16" s="63">
        <v>2</v>
      </c>
      <c r="E16" s="63">
        <v>1</v>
      </c>
      <c r="F16" s="73">
        <v>1</v>
      </c>
      <c r="G16" s="63">
        <v>0</v>
      </c>
      <c r="H16" s="84">
        <v>0</v>
      </c>
      <c r="I16" s="73">
        <v>2</v>
      </c>
      <c r="J16" s="64">
        <v>2</v>
      </c>
      <c r="K16" s="84">
        <v>0</v>
      </c>
      <c r="L16" s="73">
        <v>1</v>
      </c>
      <c r="M16" s="64">
        <v>0</v>
      </c>
      <c r="N16" s="84">
        <v>0</v>
      </c>
      <c r="O16" s="73">
        <v>3</v>
      </c>
      <c r="P16" s="64">
        <v>3</v>
      </c>
      <c r="Q16" s="64">
        <v>2</v>
      </c>
      <c r="R16" s="73">
        <v>4</v>
      </c>
      <c r="S16" s="64">
        <v>4</v>
      </c>
      <c r="T16" s="84">
        <v>2</v>
      </c>
    </row>
    <row r="17" spans="2:20" ht="15.75" x14ac:dyDescent="0.2">
      <c r="B17" s="82" t="s">
        <v>20</v>
      </c>
      <c r="C17" s="73">
        <v>1</v>
      </c>
      <c r="D17" s="63">
        <v>0</v>
      </c>
      <c r="E17" s="63">
        <v>0</v>
      </c>
      <c r="F17" s="73">
        <v>0</v>
      </c>
      <c r="G17" s="63">
        <v>0</v>
      </c>
      <c r="H17" s="84">
        <v>0</v>
      </c>
      <c r="I17" s="73">
        <v>1</v>
      </c>
      <c r="J17" s="64">
        <v>1</v>
      </c>
      <c r="K17" s="84">
        <v>0</v>
      </c>
      <c r="L17" s="73">
        <v>0</v>
      </c>
      <c r="M17" s="64">
        <v>0</v>
      </c>
      <c r="N17" s="84">
        <v>0</v>
      </c>
      <c r="O17" s="73">
        <v>1</v>
      </c>
      <c r="P17" s="64">
        <v>1</v>
      </c>
      <c r="Q17" s="64">
        <v>1</v>
      </c>
      <c r="R17" s="73">
        <v>1</v>
      </c>
      <c r="S17" s="64">
        <v>1</v>
      </c>
      <c r="T17" s="84">
        <v>0</v>
      </c>
    </row>
    <row r="18" spans="2:20" ht="15.75" x14ac:dyDescent="0.2">
      <c r="B18" s="67" t="s">
        <v>26</v>
      </c>
      <c r="C18" s="73">
        <v>1</v>
      </c>
      <c r="D18" s="63">
        <v>1</v>
      </c>
      <c r="E18" s="63">
        <v>1</v>
      </c>
      <c r="F18" s="73">
        <v>0</v>
      </c>
      <c r="G18" s="63">
        <v>1</v>
      </c>
      <c r="H18" s="84">
        <v>0</v>
      </c>
      <c r="I18" s="73">
        <v>0</v>
      </c>
      <c r="J18" s="64">
        <v>0</v>
      </c>
      <c r="K18" s="84">
        <v>1</v>
      </c>
      <c r="L18" s="73">
        <v>0</v>
      </c>
      <c r="M18" s="64">
        <v>0</v>
      </c>
      <c r="N18" s="84">
        <v>0</v>
      </c>
      <c r="O18" s="73">
        <v>3</v>
      </c>
      <c r="P18" s="64">
        <v>3</v>
      </c>
      <c r="Q18" s="64">
        <v>1</v>
      </c>
      <c r="R18" s="73">
        <v>2</v>
      </c>
      <c r="S18" s="64">
        <v>2</v>
      </c>
      <c r="T18" s="84">
        <v>1</v>
      </c>
    </row>
    <row r="19" spans="2:20" ht="15.75" x14ac:dyDescent="0.2">
      <c r="B19" s="67" t="s">
        <v>28</v>
      </c>
      <c r="C19" s="73">
        <v>1</v>
      </c>
      <c r="D19" s="63">
        <v>1</v>
      </c>
      <c r="E19" s="63">
        <v>0</v>
      </c>
      <c r="F19" s="73">
        <v>0</v>
      </c>
      <c r="G19" s="63">
        <v>0</v>
      </c>
      <c r="H19" s="84">
        <v>1</v>
      </c>
      <c r="I19" s="73">
        <v>1</v>
      </c>
      <c r="J19" s="64">
        <v>1</v>
      </c>
      <c r="K19" s="84">
        <v>0</v>
      </c>
      <c r="L19" s="73">
        <v>0</v>
      </c>
      <c r="M19" s="64">
        <v>1</v>
      </c>
      <c r="N19" s="84">
        <v>0</v>
      </c>
      <c r="O19" s="73">
        <v>3</v>
      </c>
      <c r="P19" s="64">
        <v>3</v>
      </c>
      <c r="Q19" s="64">
        <v>1</v>
      </c>
      <c r="R19" s="73">
        <v>2</v>
      </c>
      <c r="S19" s="64">
        <v>2</v>
      </c>
      <c r="T19" s="84">
        <v>1</v>
      </c>
    </row>
    <row r="20" spans="2:20" ht="15.75" x14ac:dyDescent="0.2">
      <c r="B20" s="67" t="s">
        <v>21</v>
      </c>
      <c r="C20" s="73">
        <v>1</v>
      </c>
      <c r="D20" s="63">
        <v>0</v>
      </c>
      <c r="E20" s="63">
        <v>0</v>
      </c>
      <c r="F20" s="73">
        <v>0</v>
      </c>
      <c r="G20" s="63">
        <v>0</v>
      </c>
      <c r="H20" s="84">
        <v>0</v>
      </c>
      <c r="I20" s="73">
        <v>1</v>
      </c>
      <c r="J20" s="64">
        <v>1</v>
      </c>
      <c r="K20" s="84">
        <v>0</v>
      </c>
      <c r="L20" s="73">
        <v>0</v>
      </c>
      <c r="M20" s="64">
        <v>0</v>
      </c>
      <c r="N20" s="84">
        <v>0</v>
      </c>
      <c r="O20" s="73">
        <v>2</v>
      </c>
      <c r="P20" s="64">
        <v>1</v>
      </c>
      <c r="Q20" s="64">
        <v>0</v>
      </c>
      <c r="R20" s="73">
        <v>1</v>
      </c>
      <c r="S20" s="64">
        <v>1</v>
      </c>
      <c r="T20" s="84">
        <v>0</v>
      </c>
    </row>
    <row r="21" spans="2:20" ht="16.5" thickBot="1" x14ac:dyDescent="0.25">
      <c r="B21" s="68" t="s">
        <v>27</v>
      </c>
      <c r="C21" s="75">
        <v>1</v>
      </c>
      <c r="D21" s="76">
        <v>1</v>
      </c>
      <c r="E21" s="76">
        <v>0</v>
      </c>
      <c r="F21" s="75">
        <v>0</v>
      </c>
      <c r="G21" s="76">
        <v>0</v>
      </c>
      <c r="H21" s="85">
        <v>0</v>
      </c>
      <c r="I21" s="75">
        <v>0</v>
      </c>
      <c r="J21" s="86">
        <v>0</v>
      </c>
      <c r="K21" s="85">
        <v>1</v>
      </c>
      <c r="L21" s="75">
        <v>0</v>
      </c>
      <c r="M21" s="86">
        <v>1</v>
      </c>
      <c r="N21" s="85">
        <v>0</v>
      </c>
      <c r="O21" s="75">
        <v>3</v>
      </c>
      <c r="P21" s="86">
        <v>3</v>
      </c>
      <c r="Q21" s="86">
        <v>1</v>
      </c>
      <c r="R21" s="75">
        <v>2</v>
      </c>
      <c r="S21" s="86">
        <v>2</v>
      </c>
      <c r="T21" s="85">
        <v>1</v>
      </c>
    </row>
    <row r="22" spans="2:20" ht="16.5" thickBot="1" x14ac:dyDescent="0.25">
      <c r="B22" s="69" t="s">
        <v>34</v>
      </c>
      <c r="C22" s="74">
        <v>10</v>
      </c>
      <c r="D22" s="66">
        <v>10</v>
      </c>
      <c r="E22" s="77">
        <v>5</v>
      </c>
      <c r="F22" s="74">
        <v>2</v>
      </c>
      <c r="G22" s="66">
        <v>2</v>
      </c>
      <c r="H22" s="79">
        <v>1</v>
      </c>
      <c r="I22" s="74">
        <v>8</v>
      </c>
      <c r="J22" s="66">
        <v>8</v>
      </c>
      <c r="K22" s="79">
        <v>4</v>
      </c>
      <c r="L22" s="78">
        <v>2</v>
      </c>
      <c r="M22" s="66">
        <v>2</v>
      </c>
      <c r="N22" s="77">
        <v>1</v>
      </c>
      <c r="O22" s="74">
        <v>25</v>
      </c>
      <c r="P22" s="66">
        <v>25</v>
      </c>
      <c r="Q22" s="79">
        <v>12</v>
      </c>
      <c r="R22" s="78">
        <v>20</v>
      </c>
      <c r="S22" s="66">
        <v>20</v>
      </c>
      <c r="T22" s="66">
        <v>10</v>
      </c>
    </row>
    <row r="23" spans="2:20" s="61" customFormat="1" x14ac:dyDescent="0.2"/>
    <row r="24" spans="2:20" s="61" customFormat="1" x14ac:dyDescent="0.2"/>
    <row r="25" spans="2:20" hidden="1" x14ac:dyDescent="0.2"/>
    <row r="26" spans="2:20" hidden="1" x14ac:dyDescent="0.2"/>
    <row r="27" spans="2:20" hidden="1" x14ac:dyDescent="0.2"/>
    <row r="28" spans="2:20" hidden="1" x14ac:dyDescent="0.2"/>
    <row r="29" spans="2:20" hidden="1" x14ac:dyDescent="0.2"/>
    <row r="30" spans="2:20" hidden="1" x14ac:dyDescent="0.2"/>
    <row r="31" spans="2:20" hidden="1" x14ac:dyDescent="0.2"/>
    <row r="32" spans="2:20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s="61" customFormat="1" hidden="1" x14ac:dyDescent="0.2"/>
    <row r="115" hidden="1" x14ac:dyDescent="0.2"/>
  </sheetData>
  <sheetProtection algorithmName="SHA-512" hashValue="jwV7tK/uB21nbTuexLv7CYWnTMHPkUc7QFc0oQZ8z/rwIbaz5FOPcW+QbxKaIXlUGNn5IbR25qgGSZ/qfx1Kqg==" saltValue="FAO3afMtsaskA28MntK9eQ==" spinCount="100000" sheet="1" objects="1" scenarios="1"/>
  <autoFilter ref="B8:T21">
    <filterColumn colId="1" showButton="0"/>
    <filterColumn colId="2" showButton="0"/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</autoFilter>
  <sortState ref="B6:B17">
    <sortCondition ref="B5"/>
  </sortState>
  <mergeCells count="13">
    <mergeCell ref="C3:T4"/>
    <mergeCell ref="I7:K7"/>
    <mergeCell ref="L7:N7"/>
    <mergeCell ref="O7:Q7"/>
    <mergeCell ref="R7:T7"/>
    <mergeCell ref="R8:T8"/>
    <mergeCell ref="C8:E8"/>
    <mergeCell ref="C7:H7"/>
    <mergeCell ref="B8:B9"/>
    <mergeCell ref="F8:H8"/>
    <mergeCell ref="I8:K8"/>
    <mergeCell ref="L8:N8"/>
    <mergeCell ref="O8:Q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sqref="A1:XFD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sqref="A1:XFD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70" zoomScaleNormal="70" workbookViewId="0">
      <selection activeCell="O15" sqref="C15:O15"/>
    </sheetView>
  </sheetViews>
  <sheetFormatPr baseColWidth="10" defaultRowHeight="15" x14ac:dyDescent="0.25"/>
  <cols>
    <col min="1" max="1" width="3.28515625" bestFit="1" customWidth="1"/>
    <col min="2" max="2" width="41.28515625" customWidth="1"/>
    <col min="3" max="3" width="12.7109375" customWidth="1"/>
    <col min="16" max="16" width="25.42578125" customWidth="1"/>
  </cols>
  <sheetData>
    <row r="1" spans="1:16" ht="18.75" x14ac:dyDescent="0.25">
      <c r="A1" s="126" t="s">
        <v>35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s="33" customFormat="1" ht="18.7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x14ac:dyDescent="0.25">
      <c r="A3" s="127" t="s">
        <v>36</v>
      </c>
      <c r="B3" s="128"/>
      <c r="C3" s="34" t="s">
        <v>37</v>
      </c>
      <c r="D3" s="34" t="s">
        <v>38</v>
      </c>
      <c r="E3" s="34" t="s">
        <v>39</v>
      </c>
      <c r="F3" s="34" t="s">
        <v>40</v>
      </c>
      <c r="G3" s="34" t="s">
        <v>41</v>
      </c>
      <c r="H3" s="34" t="s">
        <v>42</v>
      </c>
      <c r="I3" s="34" t="s">
        <v>43</v>
      </c>
      <c r="J3" s="34" t="s">
        <v>44</v>
      </c>
      <c r="K3" s="34" t="s">
        <v>45</v>
      </c>
      <c r="L3" s="34" t="s">
        <v>46</v>
      </c>
      <c r="M3" s="34" t="s">
        <v>47</v>
      </c>
      <c r="N3" s="34" t="s">
        <v>48</v>
      </c>
      <c r="O3" s="34" t="s">
        <v>49</v>
      </c>
      <c r="P3" s="35" t="s">
        <v>50</v>
      </c>
    </row>
    <row r="4" spans="1:16" s="37" customForma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x14ac:dyDescent="0.25">
      <c r="A5" s="38">
        <v>1</v>
      </c>
      <c r="B5" s="39" t="s">
        <v>51</v>
      </c>
      <c r="C5" s="40">
        <v>82586</v>
      </c>
      <c r="D5" s="40">
        <v>31588</v>
      </c>
      <c r="E5" s="40">
        <v>36481</v>
      </c>
      <c r="F5" s="40">
        <v>4023</v>
      </c>
      <c r="G5" s="40">
        <v>25545</v>
      </c>
      <c r="H5" s="40">
        <v>60990</v>
      </c>
      <c r="I5" s="40">
        <v>65882</v>
      </c>
      <c r="J5" s="40">
        <v>127849</v>
      </c>
      <c r="K5" s="40">
        <v>67056</v>
      </c>
      <c r="L5" s="40">
        <v>36913</v>
      </c>
      <c r="M5" s="40">
        <v>61978</v>
      </c>
      <c r="N5" s="40">
        <v>56043</v>
      </c>
      <c r="O5" s="40">
        <v>36142</v>
      </c>
      <c r="P5" s="41">
        <f>SUM(C5:O5)</f>
        <v>693076</v>
      </c>
    </row>
    <row r="6" spans="1:16" x14ac:dyDescent="0.25">
      <c r="A6" s="42">
        <v>2</v>
      </c>
      <c r="B6" s="43" t="s">
        <v>52</v>
      </c>
      <c r="C6" s="44">
        <f>14100+4820</f>
        <v>18920</v>
      </c>
      <c r="D6" s="44">
        <f>4702+1147</f>
        <v>5849</v>
      </c>
      <c r="E6" s="44">
        <f>5398+1485</f>
        <v>6883</v>
      </c>
      <c r="F6" s="44">
        <f>541+197</f>
        <v>738</v>
      </c>
      <c r="G6" s="44">
        <f>3562+1236</f>
        <v>4798</v>
      </c>
      <c r="H6" s="44">
        <f>9578+2710</f>
        <v>12288</v>
      </c>
      <c r="I6" s="44">
        <f>10339+3382</f>
        <v>13721</v>
      </c>
      <c r="J6" s="44">
        <f>25527+7574</f>
        <v>33101</v>
      </c>
      <c r="K6" s="44">
        <f>9523+3732</f>
        <v>13255</v>
      </c>
      <c r="L6" s="44">
        <f>5391+1746</f>
        <v>7137</v>
      </c>
      <c r="M6" s="44">
        <f>9338+5162</f>
        <v>14500</v>
      </c>
      <c r="N6" s="44">
        <f>9221+5984</f>
        <v>15205</v>
      </c>
      <c r="O6" s="44">
        <f>5481+1709</f>
        <v>7190</v>
      </c>
      <c r="P6" s="45">
        <f>SUM(C6:O6)</f>
        <v>153585</v>
      </c>
    </row>
    <row r="8" spans="1:16" x14ac:dyDescent="0.25">
      <c r="A8" s="46">
        <v>3</v>
      </c>
      <c r="B8" s="47" t="s">
        <v>53</v>
      </c>
      <c r="C8" s="48">
        <f t="shared" ref="C8:O8" si="0">C5/$P$5</f>
        <v>0.11915864926790136</v>
      </c>
      <c r="D8" s="48">
        <f t="shared" si="0"/>
        <v>4.5576531289497832E-2</v>
      </c>
      <c r="E8" s="48">
        <f t="shared" si="0"/>
        <v>5.2636363111693375E-2</v>
      </c>
      <c r="F8" s="48">
        <f t="shared" si="0"/>
        <v>5.8045582302662336E-3</v>
      </c>
      <c r="G8" s="48">
        <f t="shared" si="0"/>
        <v>3.6857429776821014E-2</v>
      </c>
      <c r="H8" s="48">
        <f t="shared" si="0"/>
        <v>8.7999007323872128E-2</v>
      </c>
      <c r="I8" s="48">
        <f t="shared" si="0"/>
        <v>9.505739630285856E-2</v>
      </c>
      <c r="J8" s="48">
        <f t="shared" si="0"/>
        <v>0.18446606144203523</v>
      </c>
      <c r="K8" s="48">
        <f t="shared" si="0"/>
        <v>9.6751294230358581E-2</v>
      </c>
      <c r="L8" s="48">
        <f t="shared" si="0"/>
        <v>5.3259671378030692E-2</v>
      </c>
      <c r="M8" s="48">
        <f t="shared" si="0"/>
        <v>8.942453641447691E-2</v>
      </c>
      <c r="N8" s="48">
        <f t="shared" si="0"/>
        <v>8.0861261968384418E-2</v>
      </c>
      <c r="O8" s="48">
        <f t="shared" si="0"/>
        <v>5.2147239263803678E-2</v>
      </c>
      <c r="P8" s="48">
        <f>SUM(C8:O8)</f>
        <v>1</v>
      </c>
    </row>
    <row r="9" spans="1:16" x14ac:dyDescent="0.25">
      <c r="A9" s="46">
        <v>4</v>
      </c>
      <c r="B9" s="47" t="s">
        <v>54</v>
      </c>
      <c r="C9" s="48">
        <f t="shared" ref="C9:O9" si="1">C6/$P$6</f>
        <v>0.12318911352020054</v>
      </c>
      <c r="D9" s="48">
        <f t="shared" si="1"/>
        <v>3.808314614057362E-2</v>
      </c>
      <c r="E9" s="48">
        <f t="shared" si="1"/>
        <v>4.4815574437607843E-2</v>
      </c>
      <c r="F9" s="48">
        <f t="shared" si="1"/>
        <v>4.8051567535892176E-3</v>
      </c>
      <c r="G9" s="48">
        <f t="shared" si="1"/>
        <v>3.1240029950841554E-2</v>
      </c>
      <c r="H9" s="48">
        <f t="shared" si="1"/>
        <v>8.0007813263013969E-2</v>
      </c>
      <c r="I9" s="48">
        <f t="shared" si="1"/>
        <v>8.9338151512191946E-2</v>
      </c>
      <c r="J9" s="48">
        <f t="shared" si="1"/>
        <v>0.21552234918774621</v>
      </c>
      <c r="K9" s="48">
        <f t="shared" si="1"/>
        <v>8.6304001041768399E-2</v>
      </c>
      <c r="L9" s="48">
        <f t="shared" si="1"/>
        <v>4.646938177556402E-2</v>
      </c>
      <c r="M9" s="48">
        <f t="shared" si="1"/>
        <v>9.4410261418758343E-2</v>
      </c>
      <c r="N9" s="48">
        <f t="shared" si="1"/>
        <v>9.9000553439463485E-2</v>
      </c>
      <c r="O9" s="48">
        <f t="shared" si="1"/>
        <v>4.6814467558680864E-2</v>
      </c>
      <c r="P9" s="48">
        <f>SUM(C9:O9)</f>
        <v>0.99999999999999989</v>
      </c>
    </row>
    <row r="10" spans="1:16" ht="15.75" thickBot="1" x14ac:dyDescent="0.3"/>
    <row r="11" spans="1:16" hidden="1" x14ac:dyDescent="0.25">
      <c r="A11" s="46">
        <v>6</v>
      </c>
      <c r="B11" s="47" t="s">
        <v>55</v>
      </c>
      <c r="C11" s="48">
        <f t="shared" ref="C11:E12" si="2">C8</f>
        <v>0.11915864926790136</v>
      </c>
      <c r="D11" s="48">
        <f t="shared" si="2"/>
        <v>4.5576531289497832E-2</v>
      </c>
      <c r="E11" s="48">
        <f t="shared" si="2"/>
        <v>5.2636363111693375E-2</v>
      </c>
      <c r="F11" s="49"/>
      <c r="G11" s="48">
        <f>G8*0.75</f>
        <v>2.7643072332615759E-2</v>
      </c>
      <c r="H11" s="48">
        <f>H8</f>
        <v>8.7999007323872128E-2</v>
      </c>
      <c r="I11" s="50">
        <f>I8</f>
        <v>9.505739630285856E-2</v>
      </c>
      <c r="J11" s="50">
        <f>J8*0.9</f>
        <v>0.16601945529783171</v>
      </c>
      <c r="K11" s="50">
        <f t="shared" ref="K11:N12" si="3">K8</f>
        <v>9.6751294230358581E-2</v>
      </c>
      <c r="L11" s="48">
        <f t="shared" si="3"/>
        <v>5.3259671378030692E-2</v>
      </c>
      <c r="M11" s="51">
        <f t="shared" si="3"/>
        <v>8.942453641447691E-2</v>
      </c>
      <c r="N11" s="48">
        <f t="shared" si="3"/>
        <v>8.0861261968384418E-2</v>
      </c>
      <c r="O11" s="48">
        <f>O8*0.75</f>
        <v>3.9110429447852757E-2</v>
      </c>
      <c r="P11" s="48">
        <f>SUM(C11:O11)</f>
        <v>0.95349766836537397</v>
      </c>
    </row>
    <row r="12" spans="1:16" hidden="1" x14ac:dyDescent="0.25">
      <c r="A12" s="46">
        <v>7</v>
      </c>
      <c r="B12" s="47" t="s">
        <v>56</v>
      </c>
      <c r="C12" s="48">
        <f t="shared" si="2"/>
        <v>0.12318911352020054</v>
      </c>
      <c r="D12" s="48">
        <f t="shared" si="2"/>
        <v>3.808314614057362E-2</v>
      </c>
      <c r="E12" s="48">
        <f t="shared" si="2"/>
        <v>4.4815574437607843E-2</v>
      </c>
      <c r="F12" s="49"/>
      <c r="G12" s="48">
        <f>G9*0.75</f>
        <v>2.3430022463131167E-2</v>
      </c>
      <c r="H12" s="48">
        <f>H9</f>
        <v>8.0007813263013969E-2</v>
      </c>
      <c r="I12" s="50">
        <f>I9</f>
        <v>8.9338151512191946E-2</v>
      </c>
      <c r="J12" s="50">
        <f>J9*0.9</f>
        <v>0.19397011426897159</v>
      </c>
      <c r="K12" s="50">
        <f t="shared" si="3"/>
        <v>8.6304001041768399E-2</v>
      </c>
      <c r="L12" s="48">
        <f t="shared" si="3"/>
        <v>4.646938177556402E-2</v>
      </c>
      <c r="M12" s="51">
        <f t="shared" si="3"/>
        <v>9.4410261418758343E-2</v>
      </c>
      <c r="N12" s="48">
        <f t="shared" si="3"/>
        <v>9.9000553439463485E-2</v>
      </c>
      <c r="O12" s="48">
        <f>O9*0.75</f>
        <v>3.5110850669010651E-2</v>
      </c>
      <c r="P12" s="48">
        <f>SUM(C12:O12)</f>
        <v>0.95412898395025547</v>
      </c>
    </row>
    <row r="13" spans="1:16" ht="15.75" hidden="1" thickBot="1" x14ac:dyDescent="0.3">
      <c r="M13" s="5"/>
    </row>
    <row r="14" spans="1:16" ht="15.75" thickBot="1" x14ac:dyDescent="0.3">
      <c r="A14" s="46">
        <v>8</v>
      </c>
      <c r="B14" s="47" t="s">
        <v>57</v>
      </c>
      <c r="C14" s="80">
        <f t="shared" ref="C14:O14" si="4">C8*$P$14/$P$8</f>
        <v>1.1915864926790136</v>
      </c>
      <c r="D14" s="80">
        <f t="shared" si="4"/>
        <v>0.45576531289497835</v>
      </c>
      <c r="E14" s="80">
        <f t="shared" si="4"/>
        <v>0.52636363111693374</v>
      </c>
      <c r="F14" s="80">
        <f t="shared" si="4"/>
        <v>5.8045582302662338E-2</v>
      </c>
      <c r="G14" s="80">
        <f t="shared" si="4"/>
        <v>0.36857429776821016</v>
      </c>
      <c r="H14" s="80">
        <f t="shared" si="4"/>
        <v>0.87999007323872125</v>
      </c>
      <c r="I14" s="80">
        <f t="shared" si="4"/>
        <v>0.95057396302858566</v>
      </c>
      <c r="J14" s="80">
        <f t="shared" si="4"/>
        <v>1.8446606144203523</v>
      </c>
      <c r="K14" s="80">
        <f t="shared" si="4"/>
        <v>0.96751294230358575</v>
      </c>
      <c r="L14" s="80">
        <f t="shared" si="4"/>
        <v>0.53259671378030693</v>
      </c>
      <c r="M14" s="80">
        <f t="shared" si="4"/>
        <v>0.89424536414476907</v>
      </c>
      <c r="N14" s="80">
        <f t="shared" si="4"/>
        <v>0.80861261968384412</v>
      </c>
      <c r="O14" s="80">
        <f t="shared" si="4"/>
        <v>0.5214723926380368</v>
      </c>
      <c r="P14" s="52">
        <v>10</v>
      </c>
    </row>
    <row r="15" spans="1:16" ht="15.75" thickBot="1" x14ac:dyDescent="0.3">
      <c r="A15" s="46">
        <v>9</v>
      </c>
      <c r="B15" s="47" t="s">
        <v>58</v>
      </c>
      <c r="C15" s="81">
        <f t="shared" ref="C15:O15" si="5">C9*$P$15/$P$9</f>
        <v>0.2463782270404011</v>
      </c>
      <c r="D15" s="81">
        <f t="shared" si="5"/>
        <v>7.6166292281147255E-2</v>
      </c>
      <c r="E15" s="81">
        <f t="shared" si="5"/>
        <v>8.9631148875215699E-2</v>
      </c>
      <c r="F15" s="81">
        <f t="shared" si="5"/>
        <v>9.6103135071784369E-3</v>
      </c>
      <c r="G15" s="81">
        <f t="shared" si="5"/>
        <v>6.2480059901683115E-2</v>
      </c>
      <c r="H15" s="81">
        <f t="shared" si="5"/>
        <v>0.16001562652602797</v>
      </c>
      <c r="I15" s="81">
        <f t="shared" si="5"/>
        <v>0.17867630302438392</v>
      </c>
      <c r="J15" s="81">
        <f t="shared" si="5"/>
        <v>0.43104469837549247</v>
      </c>
      <c r="K15" s="81">
        <f t="shared" si="5"/>
        <v>0.17260800208353683</v>
      </c>
      <c r="L15" s="81">
        <f t="shared" si="5"/>
        <v>9.2938763551128054E-2</v>
      </c>
      <c r="M15" s="81">
        <f t="shared" si="5"/>
        <v>0.18882052283751671</v>
      </c>
      <c r="N15" s="81">
        <f t="shared" si="5"/>
        <v>0.198001106878927</v>
      </c>
      <c r="O15" s="81">
        <f t="shared" si="5"/>
        <v>9.3628935117361742E-2</v>
      </c>
      <c r="P15" s="53">
        <v>2</v>
      </c>
    </row>
  </sheetData>
  <mergeCells count="2">
    <mergeCell ref="A1:P1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Z23"/>
  <sheetViews>
    <sheetView zoomScale="70" zoomScaleNormal="70" workbookViewId="0">
      <selection activeCell="I22" sqref="I22"/>
    </sheetView>
  </sheetViews>
  <sheetFormatPr baseColWidth="10" defaultRowHeight="15" x14ac:dyDescent="0.25"/>
  <cols>
    <col min="9" max="9" width="60.7109375" bestFit="1" customWidth="1"/>
  </cols>
  <sheetData>
    <row r="10" spans="8:26" x14ac:dyDescent="0.25"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spans="8:26" x14ac:dyDescent="0.25"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spans="8:26" x14ac:dyDescent="0.25"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spans="8:26" ht="26.25" thickBot="1" x14ac:dyDescent="0.3">
      <c r="H13" s="87"/>
      <c r="I13" s="88" t="s">
        <v>122</v>
      </c>
      <c r="J13" s="88"/>
      <c r="K13" s="89"/>
      <c r="L13" s="88"/>
      <c r="M13" s="88"/>
      <c r="N13" s="89"/>
      <c r="O13" s="88"/>
      <c r="P13" s="88"/>
      <c r="Q13" s="89"/>
      <c r="R13" s="88"/>
      <c r="S13" s="88"/>
      <c r="T13" s="89"/>
      <c r="U13" s="88"/>
      <c r="V13" s="88"/>
      <c r="W13" s="89"/>
      <c r="X13" s="88"/>
      <c r="Y13" s="90"/>
      <c r="Z13" s="91"/>
    </row>
    <row r="14" spans="8:26" x14ac:dyDescent="0.25">
      <c r="H14" s="87"/>
      <c r="I14" s="88" t="s">
        <v>65</v>
      </c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spans="8:26" x14ac:dyDescent="0.25">
      <c r="H15" s="87"/>
      <c r="I15" s="88" t="s">
        <v>66</v>
      </c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spans="8:26" x14ac:dyDescent="0.25">
      <c r="H16" s="87"/>
      <c r="I16" s="88" t="s">
        <v>67</v>
      </c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spans="5:24" x14ac:dyDescent="0.25">
      <c r="E17" t="s">
        <v>75</v>
      </c>
      <c r="H17" s="87"/>
      <c r="I17" s="88" t="s">
        <v>68</v>
      </c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spans="5:24" x14ac:dyDescent="0.25">
      <c r="E18" t="s">
        <v>76</v>
      </c>
      <c r="H18" s="87"/>
      <c r="I18" s="88" t="s">
        <v>69</v>
      </c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spans="5:24" x14ac:dyDescent="0.25">
      <c r="E19" t="s">
        <v>77</v>
      </c>
      <c r="H19" s="87"/>
      <c r="I19" s="88" t="s">
        <v>79</v>
      </c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spans="5:24" x14ac:dyDescent="0.25">
      <c r="E20" t="s">
        <v>78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spans="5:24" x14ac:dyDescent="0.25">
      <c r="E21" t="s">
        <v>79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spans="5:24" x14ac:dyDescent="0.25"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spans="5:24" x14ac:dyDescent="0.25"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87"/>
  <sheetViews>
    <sheetView zoomScale="70" zoomScaleNormal="70" workbookViewId="0">
      <pane xSplit="4" topLeftCell="E1" activePane="topRight" state="frozen"/>
      <selection pane="topRight" activeCell="F23" sqref="F23"/>
    </sheetView>
  </sheetViews>
  <sheetFormatPr baseColWidth="10" defaultColWidth="0" defaultRowHeight="15" zeroHeight="1" outlineLevelRow="1" x14ac:dyDescent="0.25"/>
  <cols>
    <col min="1" max="2" width="17.85546875" customWidth="1"/>
    <col min="3" max="3" width="17.28515625" customWidth="1"/>
    <col min="4" max="4" width="24.28515625" customWidth="1"/>
    <col min="5" max="5" width="17.28515625" customWidth="1"/>
    <col min="6" max="6" width="25.5703125" customWidth="1"/>
    <col min="7" max="7" width="31.140625" customWidth="1"/>
    <col min="8" max="8" width="31.5703125" customWidth="1"/>
    <col min="9" max="9" width="20.7109375" customWidth="1"/>
    <col min="10" max="10" width="15" customWidth="1"/>
    <col min="11" max="11" width="14.5703125" customWidth="1"/>
    <col min="12" max="12" width="14.5703125" hidden="1" customWidth="1"/>
    <col min="13" max="16" width="6.42578125" style="104" customWidth="1"/>
    <col min="17" max="19" width="6.42578125" style="37" customWidth="1"/>
    <col min="20" max="28" width="5.85546875" style="37" customWidth="1"/>
    <col min="29" max="39" width="5.42578125" style="37" customWidth="1"/>
    <col min="40" max="44" width="5.28515625" style="37" customWidth="1"/>
    <col min="45" max="98" width="5.42578125" style="37" customWidth="1"/>
    <col min="99" max="171" width="0" style="37" hidden="1" customWidth="1"/>
    <col min="172" max="16384" width="11.42578125" style="37" hidden="1"/>
  </cols>
  <sheetData>
    <row r="1" spans="1:98" customFormat="1" ht="16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1"/>
      <c r="K1" s="21"/>
      <c r="L1" s="21"/>
      <c r="M1" s="100"/>
      <c r="N1" s="100"/>
      <c r="O1" s="100"/>
      <c r="P1" s="106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</row>
    <row r="2" spans="1:98" customFormat="1" ht="15" customHeight="1" x14ac:dyDescent="0.25">
      <c r="A2" s="23"/>
      <c r="B2" s="23"/>
      <c r="C2" s="54"/>
      <c r="D2" s="54"/>
      <c r="E2" s="54"/>
      <c r="F2" s="23"/>
      <c r="G2" s="23"/>
      <c r="H2" s="23"/>
      <c r="I2" s="23"/>
      <c r="J2" s="24"/>
      <c r="K2" s="24"/>
      <c r="L2" s="24"/>
      <c r="M2" s="101"/>
      <c r="N2" s="101"/>
      <c r="O2" s="101"/>
      <c r="P2" s="107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</row>
    <row r="3" spans="1:98" customFormat="1" ht="56.25" customHeight="1" x14ac:dyDescent="0.25">
      <c r="A3" s="55" t="s">
        <v>127</v>
      </c>
      <c r="B3" s="55"/>
      <c r="C3" s="20"/>
      <c r="D3" s="20"/>
      <c r="E3" s="20"/>
      <c r="F3" s="20"/>
      <c r="G3" s="20"/>
      <c r="H3" s="20"/>
      <c r="I3" s="20"/>
      <c r="J3" s="20"/>
      <c r="K3" s="20"/>
      <c r="L3" s="20"/>
      <c r="M3" s="1">
        <v>45101</v>
      </c>
      <c r="N3" s="1">
        <v>45102</v>
      </c>
      <c r="O3" s="1">
        <v>45103</v>
      </c>
      <c r="P3" s="1">
        <v>45104</v>
      </c>
      <c r="Q3" s="1">
        <v>45105</v>
      </c>
      <c r="R3" s="1">
        <v>45106</v>
      </c>
      <c r="S3" s="1">
        <v>45107</v>
      </c>
      <c r="T3" s="1">
        <v>45108</v>
      </c>
      <c r="U3" s="1">
        <v>45109</v>
      </c>
      <c r="V3" s="1">
        <v>45110</v>
      </c>
      <c r="W3" s="1">
        <v>45111</v>
      </c>
      <c r="X3" s="1">
        <v>45112</v>
      </c>
      <c r="Y3" s="1">
        <v>45113</v>
      </c>
      <c r="Z3" s="1">
        <v>45114</v>
      </c>
      <c r="AA3" s="1">
        <v>45115</v>
      </c>
      <c r="AB3" s="1">
        <v>45116</v>
      </c>
      <c r="AC3" s="1">
        <v>45117</v>
      </c>
      <c r="AD3" s="1">
        <v>45118</v>
      </c>
      <c r="AE3" s="1">
        <v>45119</v>
      </c>
      <c r="AF3" s="1">
        <v>45120</v>
      </c>
      <c r="AG3" s="1">
        <v>45121</v>
      </c>
      <c r="AH3" s="1">
        <v>45122</v>
      </c>
      <c r="AI3" s="1">
        <v>45123</v>
      </c>
      <c r="AJ3" s="1">
        <v>45124</v>
      </c>
      <c r="AK3" s="1">
        <v>45125</v>
      </c>
      <c r="AL3" s="1">
        <v>45126</v>
      </c>
      <c r="AM3" s="1">
        <v>45127</v>
      </c>
      <c r="AN3" s="1">
        <v>45128</v>
      </c>
      <c r="AO3" s="1">
        <v>45129</v>
      </c>
      <c r="AP3" s="1">
        <v>45130</v>
      </c>
      <c r="AQ3" s="1">
        <v>45131</v>
      </c>
      <c r="AR3" s="1">
        <v>45132</v>
      </c>
      <c r="AS3" s="1">
        <v>45133</v>
      </c>
      <c r="AT3" s="1">
        <v>45134</v>
      </c>
      <c r="AU3" s="1">
        <v>45135</v>
      </c>
      <c r="AV3" s="1">
        <v>45136</v>
      </c>
      <c r="AW3" s="1">
        <v>45137</v>
      </c>
      <c r="AX3" s="1">
        <v>45138</v>
      </c>
      <c r="AY3" s="1">
        <v>45139</v>
      </c>
      <c r="AZ3" s="1">
        <v>45140</v>
      </c>
      <c r="BA3" s="1">
        <v>45141</v>
      </c>
      <c r="BB3" s="1">
        <v>45142</v>
      </c>
      <c r="BC3" s="1">
        <v>45143</v>
      </c>
      <c r="BD3" s="1">
        <v>45144</v>
      </c>
      <c r="BE3" s="1">
        <v>45145</v>
      </c>
      <c r="BF3" s="1">
        <v>45146</v>
      </c>
      <c r="BG3" s="1">
        <v>45147</v>
      </c>
      <c r="BH3" s="1">
        <v>45148</v>
      </c>
      <c r="BI3" s="1">
        <v>45149</v>
      </c>
      <c r="BJ3" s="1">
        <v>45150</v>
      </c>
      <c r="BK3" s="1">
        <v>45151</v>
      </c>
      <c r="BL3" s="1">
        <v>45152</v>
      </c>
      <c r="BM3" s="1">
        <v>45153</v>
      </c>
      <c r="BN3" s="1">
        <v>45154</v>
      </c>
      <c r="BO3" s="1">
        <v>45155</v>
      </c>
      <c r="BP3" s="1">
        <v>45156</v>
      </c>
      <c r="BQ3" s="1">
        <v>45157</v>
      </c>
      <c r="BR3" s="1">
        <v>45158</v>
      </c>
      <c r="BS3" s="1">
        <v>45159</v>
      </c>
      <c r="BT3" s="1">
        <v>45160</v>
      </c>
      <c r="BU3" s="1">
        <v>45161</v>
      </c>
      <c r="BV3" s="1">
        <v>45162</v>
      </c>
      <c r="BW3" s="1">
        <v>45163</v>
      </c>
      <c r="BX3" s="1">
        <v>45164</v>
      </c>
      <c r="BY3" s="1">
        <v>45165</v>
      </c>
      <c r="BZ3" s="1">
        <v>45166</v>
      </c>
      <c r="CA3" s="1">
        <v>45167</v>
      </c>
      <c r="CB3" s="1">
        <v>45168</v>
      </c>
      <c r="CC3" s="1">
        <v>45169</v>
      </c>
      <c r="CD3" s="1">
        <v>45170</v>
      </c>
      <c r="CE3" s="1">
        <v>45171</v>
      </c>
      <c r="CF3" s="1">
        <v>45172</v>
      </c>
      <c r="CG3" s="1">
        <v>45173</v>
      </c>
      <c r="CH3" s="1">
        <v>45174</v>
      </c>
      <c r="CI3" s="1">
        <v>45175</v>
      </c>
      <c r="CJ3" s="1">
        <v>45176</v>
      </c>
      <c r="CK3" s="1">
        <v>45177</v>
      </c>
      <c r="CL3" s="1">
        <v>45178</v>
      </c>
      <c r="CM3" s="1">
        <v>45179</v>
      </c>
      <c r="CN3" s="1">
        <v>45180</v>
      </c>
      <c r="CO3" s="1">
        <v>45181</v>
      </c>
      <c r="CP3" s="1">
        <v>45182</v>
      </c>
      <c r="CQ3" s="1">
        <v>45183</v>
      </c>
      <c r="CR3" s="1">
        <v>45184</v>
      </c>
      <c r="CS3" s="56"/>
      <c r="CT3" s="56"/>
    </row>
    <row r="4" spans="1:98" customFormat="1" ht="33.75" customHeight="1" x14ac:dyDescent="0.25">
      <c r="A4" s="129" t="s">
        <v>64</v>
      </c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97"/>
      <c r="M4" s="102"/>
      <c r="N4" s="102"/>
      <c r="O4" s="102"/>
      <c r="P4" s="108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57"/>
      <c r="CT4" s="57"/>
    </row>
    <row r="5" spans="1:98" customFormat="1" ht="52.5" customHeight="1" x14ac:dyDescent="0.25">
      <c r="A5" s="8" t="s">
        <v>33</v>
      </c>
      <c r="B5" s="8" t="s">
        <v>0</v>
      </c>
      <c r="C5" s="8" t="s">
        <v>1</v>
      </c>
      <c r="D5" s="8" t="s">
        <v>63</v>
      </c>
      <c r="E5" s="8" t="s">
        <v>5</v>
      </c>
      <c r="F5" s="8" t="s">
        <v>74</v>
      </c>
      <c r="G5" s="8" t="s">
        <v>81</v>
      </c>
      <c r="H5" s="8" t="s">
        <v>10</v>
      </c>
      <c r="I5" s="8" t="s">
        <v>80</v>
      </c>
      <c r="J5" s="8" t="s">
        <v>2</v>
      </c>
      <c r="K5" s="8" t="s">
        <v>3</v>
      </c>
      <c r="L5" s="8" t="s">
        <v>126</v>
      </c>
      <c r="M5" s="108"/>
      <c r="N5" s="108"/>
      <c r="O5" s="108"/>
      <c r="P5" s="108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57"/>
      <c r="CT5" s="57"/>
    </row>
    <row r="6" spans="1:98" customFormat="1" ht="15" customHeight="1" x14ac:dyDescent="0.25">
      <c r="A6" s="2" t="s">
        <v>21</v>
      </c>
      <c r="B6" s="2" t="s">
        <v>82</v>
      </c>
      <c r="C6" s="2" t="s">
        <v>83</v>
      </c>
      <c r="D6" s="92" t="s">
        <v>122</v>
      </c>
      <c r="E6" s="2" t="s">
        <v>76</v>
      </c>
      <c r="F6" s="2"/>
      <c r="G6" s="2"/>
      <c r="H6" s="2" t="s">
        <v>117</v>
      </c>
      <c r="I6" s="93" t="s">
        <v>119</v>
      </c>
      <c r="J6" s="6">
        <v>45101</v>
      </c>
      <c r="K6" s="6">
        <v>45126</v>
      </c>
      <c r="L6" s="94"/>
      <c r="M6" s="109">
        <v>1</v>
      </c>
      <c r="N6" s="109">
        <v>1</v>
      </c>
      <c r="O6" s="109">
        <v>1</v>
      </c>
      <c r="P6" s="110">
        <v>1</v>
      </c>
      <c r="Q6" s="3">
        <v>1</v>
      </c>
      <c r="R6" s="3">
        <v>1</v>
      </c>
      <c r="S6" s="59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4">
        <v>1</v>
      </c>
      <c r="AD6" s="4">
        <v>1</v>
      </c>
      <c r="AE6" s="4">
        <v>1</v>
      </c>
      <c r="AF6" s="4">
        <v>1</v>
      </c>
      <c r="AG6" s="4">
        <v>1</v>
      </c>
      <c r="AH6" s="4">
        <v>1</v>
      </c>
      <c r="AI6" s="4">
        <v>1</v>
      </c>
      <c r="AJ6" s="4">
        <v>1</v>
      </c>
      <c r="AK6" s="4"/>
      <c r="AL6" s="4"/>
      <c r="AM6" s="4"/>
      <c r="AN6" s="4"/>
      <c r="AO6" s="4"/>
      <c r="AP6" s="4"/>
      <c r="AQ6" s="4"/>
      <c r="AR6" s="18"/>
      <c r="AS6" s="18"/>
      <c r="AT6" s="18"/>
      <c r="AU6" s="18"/>
      <c r="AV6" s="18"/>
      <c r="AW6" s="18"/>
      <c r="AX6" s="14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4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37"/>
      <c r="CT6" s="37"/>
    </row>
    <row r="7" spans="1:98" customFormat="1" ht="15" customHeight="1" x14ac:dyDescent="0.25">
      <c r="A7" s="2" t="s">
        <v>21</v>
      </c>
      <c r="B7" s="2" t="s">
        <v>96</v>
      </c>
      <c r="C7" s="2" t="s">
        <v>94</v>
      </c>
      <c r="D7" s="92" t="s">
        <v>69</v>
      </c>
      <c r="E7" s="2" t="s">
        <v>76</v>
      </c>
      <c r="F7" s="2"/>
      <c r="G7" s="2"/>
      <c r="H7" s="2" t="s">
        <v>116</v>
      </c>
      <c r="I7" s="93" t="s">
        <v>119</v>
      </c>
      <c r="J7" s="6">
        <v>45122</v>
      </c>
      <c r="K7" s="6">
        <v>45139</v>
      </c>
      <c r="L7" s="94"/>
      <c r="M7" s="109"/>
      <c r="N7" s="109"/>
      <c r="O7" s="109"/>
      <c r="P7" s="110"/>
      <c r="Q7" s="3"/>
      <c r="R7" s="3"/>
      <c r="S7" s="59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>
        <v>1</v>
      </c>
      <c r="AI7" s="4">
        <v>1</v>
      </c>
      <c r="AJ7" s="4">
        <v>1</v>
      </c>
      <c r="AK7" s="4">
        <v>1</v>
      </c>
      <c r="AL7" s="4">
        <v>1</v>
      </c>
      <c r="AM7" s="4">
        <v>1</v>
      </c>
      <c r="AN7" s="4">
        <v>1</v>
      </c>
      <c r="AO7" s="4">
        <v>1</v>
      </c>
      <c r="AP7" s="4">
        <v>1</v>
      </c>
      <c r="AQ7" s="4">
        <v>1</v>
      </c>
      <c r="AR7" s="18">
        <v>1</v>
      </c>
      <c r="AS7" s="96">
        <v>1</v>
      </c>
      <c r="AT7" s="96">
        <v>1</v>
      </c>
      <c r="AU7" s="96">
        <v>1</v>
      </c>
      <c r="AV7" s="96">
        <v>1</v>
      </c>
      <c r="AW7" s="96">
        <v>1</v>
      </c>
      <c r="AX7" s="14">
        <v>1</v>
      </c>
      <c r="AY7" s="96">
        <v>1</v>
      </c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4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37"/>
      <c r="CT7" s="37"/>
    </row>
    <row r="8" spans="1:98" customFormat="1" ht="15" customHeight="1" x14ac:dyDescent="0.25">
      <c r="A8" s="2" t="s">
        <v>21</v>
      </c>
      <c r="B8" s="2" t="s">
        <v>107</v>
      </c>
      <c r="C8" s="2" t="s">
        <v>84</v>
      </c>
      <c r="D8" s="92" t="s">
        <v>67</v>
      </c>
      <c r="E8" s="2" t="s">
        <v>77</v>
      </c>
      <c r="F8" s="2"/>
      <c r="G8" s="2"/>
      <c r="H8" s="2" t="s">
        <v>116</v>
      </c>
      <c r="I8" s="93" t="s">
        <v>119</v>
      </c>
      <c r="J8" s="6">
        <v>45109</v>
      </c>
      <c r="K8" s="6">
        <v>45127</v>
      </c>
      <c r="L8" s="94"/>
      <c r="M8" s="109"/>
      <c r="N8" s="109"/>
      <c r="O8" s="109"/>
      <c r="P8" s="110"/>
      <c r="Q8" s="3"/>
      <c r="R8" s="3"/>
      <c r="S8" s="59"/>
      <c r="T8" s="3"/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4">
        <v>1</v>
      </c>
      <c r="AD8" s="4">
        <v>1</v>
      </c>
      <c r="AE8" s="4">
        <v>1</v>
      </c>
      <c r="AF8" s="4">
        <v>1</v>
      </c>
      <c r="AG8" s="4">
        <v>1</v>
      </c>
      <c r="AH8" s="4">
        <v>1</v>
      </c>
      <c r="AI8" s="4">
        <v>1</v>
      </c>
      <c r="AJ8" s="4">
        <v>1</v>
      </c>
      <c r="AK8" s="4">
        <v>1</v>
      </c>
      <c r="AL8" s="4">
        <v>1</v>
      </c>
      <c r="AM8" s="4">
        <v>1</v>
      </c>
      <c r="AN8" s="4"/>
      <c r="AO8" s="4"/>
      <c r="AP8" s="4"/>
      <c r="AQ8" s="4"/>
      <c r="AR8" s="18"/>
      <c r="AS8" s="18"/>
      <c r="AT8" s="18"/>
      <c r="AU8" s="18"/>
      <c r="AV8" s="18"/>
      <c r="AW8" s="18"/>
      <c r="AX8" s="14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4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37"/>
      <c r="CT8" s="37"/>
    </row>
    <row r="9" spans="1:98" customFormat="1" ht="15" customHeight="1" x14ac:dyDescent="0.25">
      <c r="A9" s="2" t="s">
        <v>21</v>
      </c>
      <c r="B9" s="2" t="s">
        <v>97</v>
      </c>
      <c r="C9" s="2" t="s">
        <v>85</v>
      </c>
      <c r="D9" s="92" t="s">
        <v>66</v>
      </c>
      <c r="E9" s="2" t="s">
        <v>75</v>
      </c>
      <c r="F9" s="2" t="s">
        <v>110</v>
      </c>
      <c r="G9" s="2" t="s">
        <v>114</v>
      </c>
      <c r="H9" s="2" t="s">
        <v>116</v>
      </c>
      <c r="I9" s="93" t="s">
        <v>119</v>
      </c>
      <c r="J9" s="6">
        <v>45115</v>
      </c>
      <c r="K9" s="6">
        <v>45136</v>
      </c>
      <c r="L9" s="94"/>
      <c r="M9" s="109"/>
      <c r="N9" s="109"/>
      <c r="O9" s="109"/>
      <c r="P9" s="110"/>
      <c r="Q9" s="3"/>
      <c r="R9" s="3"/>
      <c r="S9" s="59"/>
      <c r="T9" s="3"/>
      <c r="U9" s="3"/>
      <c r="V9" s="3"/>
      <c r="W9" s="3"/>
      <c r="X9" s="3"/>
      <c r="Y9" s="3"/>
      <c r="Z9" s="3"/>
      <c r="AA9" s="3">
        <v>1</v>
      </c>
      <c r="AB9" s="3">
        <v>1</v>
      </c>
      <c r="AC9" s="4">
        <v>1</v>
      </c>
      <c r="AD9" s="4">
        <v>1</v>
      </c>
      <c r="AE9" s="4">
        <v>1</v>
      </c>
      <c r="AF9" s="4">
        <v>1</v>
      </c>
      <c r="AG9" s="4">
        <v>1</v>
      </c>
      <c r="AH9" s="4">
        <v>1</v>
      </c>
      <c r="AI9" s="4">
        <v>1</v>
      </c>
      <c r="AJ9" s="4">
        <v>1</v>
      </c>
      <c r="AK9" s="4">
        <v>1</v>
      </c>
      <c r="AL9" s="4">
        <v>1</v>
      </c>
      <c r="AM9" s="4">
        <v>1</v>
      </c>
      <c r="AN9" s="4">
        <v>1</v>
      </c>
      <c r="AO9" s="4">
        <v>1</v>
      </c>
      <c r="AP9" s="4">
        <v>1</v>
      </c>
      <c r="AQ9" s="4">
        <v>1</v>
      </c>
      <c r="AR9" s="18">
        <v>1</v>
      </c>
      <c r="AS9" s="96">
        <v>1</v>
      </c>
      <c r="AT9" s="96">
        <v>1</v>
      </c>
      <c r="AU9" s="96">
        <v>1</v>
      </c>
      <c r="AV9" s="96">
        <v>1</v>
      </c>
      <c r="AW9" s="18"/>
      <c r="AX9" s="14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4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37"/>
      <c r="CT9" s="37"/>
    </row>
    <row r="10" spans="1:98" customFormat="1" ht="15" customHeight="1" x14ac:dyDescent="0.25">
      <c r="A10" s="2" t="s">
        <v>21</v>
      </c>
      <c r="B10" s="2" t="s">
        <v>98</v>
      </c>
      <c r="C10" s="2" t="s">
        <v>86</v>
      </c>
      <c r="D10" s="92" t="s">
        <v>68</v>
      </c>
      <c r="E10" s="2" t="s">
        <v>75</v>
      </c>
      <c r="F10" s="2" t="s">
        <v>111</v>
      </c>
      <c r="G10" s="2" t="s">
        <v>113</v>
      </c>
      <c r="H10" s="2" t="s">
        <v>117</v>
      </c>
      <c r="I10" s="93" t="s">
        <v>119</v>
      </c>
      <c r="J10" s="6">
        <v>45140</v>
      </c>
      <c r="K10" s="6">
        <v>45163</v>
      </c>
      <c r="L10" s="94"/>
      <c r="M10" s="109"/>
      <c r="N10" s="109"/>
      <c r="O10" s="109"/>
      <c r="P10" s="110"/>
      <c r="Q10" s="3"/>
      <c r="R10" s="3"/>
      <c r="S10" s="59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18"/>
      <c r="AS10" s="18"/>
      <c r="AT10" s="18"/>
      <c r="AU10" s="18"/>
      <c r="AV10" s="18"/>
      <c r="AW10" s="18"/>
      <c r="AX10" s="14"/>
      <c r="AY10" s="18"/>
      <c r="AZ10" s="18">
        <v>1</v>
      </c>
      <c r="BA10" s="18">
        <v>1</v>
      </c>
      <c r="BB10" s="18">
        <v>1</v>
      </c>
      <c r="BC10" s="96">
        <v>1</v>
      </c>
      <c r="BD10" s="96">
        <v>1</v>
      </c>
      <c r="BE10" s="96">
        <v>1</v>
      </c>
      <c r="BF10" s="96">
        <v>1</v>
      </c>
      <c r="BG10" s="96">
        <v>1</v>
      </c>
      <c r="BH10" s="96">
        <v>1</v>
      </c>
      <c r="BI10" s="96">
        <v>1</v>
      </c>
      <c r="BJ10" s="96">
        <v>1</v>
      </c>
      <c r="BK10" s="96">
        <v>1</v>
      </c>
      <c r="BL10" s="96">
        <v>1</v>
      </c>
      <c r="BM10" s="96">
        <v>1</v>
      </c>
      <c r="BN10" s="96">
        <v>1</v>
      </c>
      <c r="BO10" s="96">
        <v>1</v>
      </c>
      <c r="BP10" s="96">
        <v>1</v>
      </c>
      <c r="BQ10" s="96">
        <v>1</v>
      </c>
      <c r="BR10" s="96">
        <v>1</v>
      </c>
      <c r="BS10" s="96">
        <v>1</v>
      </c>
      <c r="BT10" s="96">
        <v>1</v>
      </c>
      <c r="BU10" s="96">
        <v>1</v>
      </c>
      <c r="BV10" s="96">
        <v>1</v>
      </c>
      <c r="BW10" s="96">
        <v>1</v>
      </c>
      <c r="BX10" s="18"/>
      <c r="BY10" s="18"/>
      <c r="BZ10" s="18"/>
      <c r="CA10" s="18"/>
      <c r="CB10" s="18"/>
      <c r="CC10" s="14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37"/>
      <c r="CT10" s="37"/>
    </row>
    <row r="11" spans="1:98" customFormat="1" ht="15" customHeight="1" x14ac:dyDescent="0.25">
      <c r="A11" s="2" t="s">
        <v>21</v>
      </c>
      <c r="B11" s="2" t="s">
        <v>108</v>
      </c>
      <c r="C11" s="2" t="s">
        <v>109</v>
      </c>
      <c r="D11" s="92" t="s">
        <v>122</v>
      </c>
      <c r="E11" s="2" t="s">
        <v>76</v>
      </c>
      <c r="F11" s="2"/>
      <c r="G11" s="2"/>
      <c r="H11" s="2" t="s">
        <v>117</v>
      </c>
      <c r="I11" s="93" t="s">
        <v>119</v>
      </c>
      <c r="J11" s="6">
        <v>45145</v>
      </c>
      <c r="K11" s="6">
        <v>45155</v>
      </c>
      <c r="L11" s="94"/>
      <c r="M11" s="109"/>
      <c r="N11" s="109"/>
      <c r="O11" s="109"/>
      <c r="P11" s="110"/>
      <c r="Q11" s="3"/>
      <c r="R11" s="3"/>
      <c r="S11" s="59"/>
      <c r="T11" s="3"/>
      <c r="U11" s="3"/>
      <c r="V11" s="3"/>
      <c r="W11" s="3"/>
      <c r="X11" s="3"/>
      <c r="Y11" s="3"/>
      <c r="Z11" s="3"/>
      <c r="AA11" s="3"/>
      <c r="AB11" s="3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18"/>
      <c r="AS11" s="18"/>
      <c r="AT11" s="18"/>
      <c r="AU11" s="18"/>
      <c r="AV11" s="18"/>
      <c r="AW11" s="18"/>
      <c r="AX11" s="14"/>
      <c r="AY11" s="18"/>
      <c r="AZ11" s="18"/>
      <c r="BA11" s="18"/>
      <c r="BB11" s="18"/>
      <c r="BC11" s="18"/>
      <c r="BD11" s="18"/>
      <c r="BE11" s="18">
        <v>1</v>
      </c>
      <c r="BF11" s="18">
        <v>1</v>
      </c>
      <c r="BG11" s="18">
        <v>1</v>
      </c>
      <c r="BH11" s="96">
        <v>1</v>
      </c>
      <c r="BI11" s="96">
        <v>1</v>
      </c>
      <c r="BJ11" s="96">
        <v>1</v>
      </c>
      <c r="BK11" s="96">
        <v>1</v>
      </c>
      <c r="BL11" s="96">
        <v>1</v>
      </c>
      <c r="BM11" s="96">
        <v>1</v>
      </c>
      <c r="BN11" s="96">
        <v>1</v>
      </c>
      <c r="BO11" s="96">
        <v>1</v>
      </c>
      <c r="BP11" s="96"/>
      <c r="BQ11" s="96"/>
      <c r="BR11" s="96"/>
      <c r="BS11" s="96"/>
      <c r="BT11" s="18"/>
      <c r="BU11" s="18"/>
      <c r="BV11" s="18"/>
      <c r="BW11" s="18"/>
      <c r="BX11" s="18"/>
      <c r="BY11" s="18"/>
      <c r="BZ11" s="18"/>
      <c r="CA11" s="18"/>
      <c r="CB11" s="18"/>
      <c r="CC11" s="14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37"/>
      <c r="CT11" s="37"/>
    </row>
    <row r="12" spans="1:98" customFormat="1" ht="15" customHeight="1" x14ac:dyDescent="0.25">
      <c r="A12" s="2" t="s">
        <v>21</v>
      </c>
      <c r="B12" s="2" t="s">
        <v>100</v>
      </c>
      <c r="C12" s="2" t="s">
        <v>88</v>
      </c>
      <c r="D12" s="92" t="s">
        <v>67</v>
      </c>
      <c r="E12" s="2" t="s">
        <v>78</v>
      </c>
      <c r="F12" s="2"/>
      <c r="G12" s="2"/>
      <c r="H12" s="2" t="s">
        <v>116</v>
      </c>
      <c r="I12" s="93" t="s">
        <v>119</v>
      </c>
      <c r="J12" s="6">
        <v>45155</v>
      </c>
      <c r="K12" s="6">
        <v>45177</v>
      </c>
      <c r="L12" s="94"/>
      <c r="M12" s="109"/>
      <c r="N12" s="109"/>
      <c r="O12" s="109"/>
      <c r="P12" s="110"/>
      <c r="Q12" s="3"/>
      <c r="R12" s="3"/>
      <c r="S12" s="59"/>
      <c r="T12" s="3"/>
      <c r="U12" s="3"/>
      <c r="V12" s="3"/>
      <c r="W12" s="3"/>
      <c r="X12" s="3"/>
      <c r="Y12" s="3"/>
      <c r="Z12" s="3"/>
      <c r="AA12" s="3"/>
      <c r="AB12" s="3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18"/>
      <c r="AS12" s="18"/>
      <c r="AT12" s="18"/>
      <c r="AU12" s="18"/>
      <c r="AV12" s="18"/>
      <c r="AW12" s="18"/>
      <c r="AX12" s="14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>
        <v>1</v>
      </c>
      <c r="BP12" s="18">
        <v>1</v>
      </c>
      <c r="BQ12" s="18">
        <v>1</v>
      </c>
      <c r="BR12" s="96">
        <v>1</v>
      </c>
      <c r="BS12" s="96">
        <v>1</v>
      </c>
      <c r="BT12" s="96">
        <v>1</v>
      </c>
      <c r="BU12" s="96">
        <v>1</v>
      </c>
      <c r="BV12" s="96">
        <v>1</v>
      </c>
      <c r="BW12" s="96">
        <v>1</v>
      </c>
      <c r="BX12" s="96">
        <v>1</v>
      </c>
      <c r="BY12" s="96">
        <v>1</v>
      </c>
      <c r="BZ12" s="96">
        <v>1</v>
      </c>
      <c r="CA12" s="96">
        <v>1</v>
      </c>
      <c r="CB12" s="96">
        <v>1</v>
      </c>
      <c r="CC12" s="14">
        <v>1</v>
      </c>
      <c r="CD12" s="96">
        <v>1</v>
      </c>
      <c r="CE12" s="96">
        <v>1</v>
      </c>
      <c r="CF12" s="96">
        <v>1</v>
      </c>
      <c r="CG12" s="96">
        <v>1</v>
      </c>
      <c r="CH12" s="96">
        <v>1</v>
      </c>
      <c r="CI12" s="96">
        <v>1</v>
      </c>
      <c r="CJ12" s="96">
        <v>1</v>
      </c>
      <c r="CK12" s="96">
        <v>1</v>
      </c>
      <c r="CL12" s="18"/>
      <c r="CM12" s="18"/>
      <c r="CN12" s="18"/>
      <c r="CO12" s="18"/>
      <c r="CP12" s="18"/>
      <c r="CQ12" s="18"/>
      <c r="CR12" s="18"/>
      <c r="CS12" s="37"/>
      <c r="CT12" s="37"/>
    </row>
    <row r="13" spans="1:98" customFormat="1" ht="15" customHeight="1" x14ac:dyDescent="0.25">
      <c r="A13" s="2" t="s">
        <v>21</v>
      </c>
      <c r="B13" s="2" t="s">
        <v>101</v>
      </c>
      <c r="C13" s="2" t="s">
        <v>89</v>
      </c>
      <c r="D13" s="92" t="s">
        <v>65</v>
      </c>
      <c r="E13" s="2" t="s">
        <v>76</v>
      </c>
      <c r="F13" s="2"/>
      <c r="G13" s="2"/>
      <c r="H13" s="2" t="s">
        <v>116</v>
      </c>
      <c r="I13" s="93" t="s">
        <v>119</v>
      </c>
      <c r="J13" s="6">
        <v>45122</v>
      </c>
      <c r="K13" s="6">
        <v>45132</v>
      </c>
      <c r="L13" s="94"/>
      <c r="M13" s="109"/>
      <c r="N13" s="109"/>
      <c r="O13" s="109"/>
      <c r="P13" s="110"/>
      <c r="Q13" s="3"/>
      <c r="R13" s="3"/>
      <c r="S13" s="59"/>
      <c r="T13" s="3"/>
      <c r="U13" s="3"/>
      <c r="V13" s="3"/>
      <c r="W13" s="3"/>
      <c r="X13" s="3"/>
      <c r="Y13" s="3"/>
      <c r="Z13" s="3"/>
      <c r="AA13" s="3"/>
      <c r="AB13" s="3"/>
      <c r="AC13" s="4"/>
      <c r="AD13" s="4"/>
      <c r="AE13" s="4"/>
      <c r="AF13" s="4"/>
      <c r="AG13" s="4"/>
      <c r="AH13" s="4">
        <v>1</v>
      </c>
      <c r="AI13" s="4">
        <v>1</v>
      </c>
      <c r="AJ13" s="4">
        <v>1</v>
      </c>
      <c r="AK13" s="4">
        <v>1</v>
      </c>
      <c r="AL13" s="4">
        <v>1</v>
      </c>
      <c r="AM13" s="4">
        <v>1</v>
      </c>
      <c r="AN13" s="4">
        <v>1</v>
      </c>
      <c r="AO13" s="4">
        <v>1</v>
      </c>
      <c r="AP13" s="4">
        <v>1</v>
      </c>
      <c r="AQ13" s="4">
        <v>1</v>
      </c>
      <c r="AR13" s="18">
        <v>1</v>
      </c>
      <c r="AS13" s="18"/>
      <c r="AT13" s="18"/>
      <c r="AU13" s="18"/>
      <c r="AV13" s="18"/>
      <c r="AW13" s="18"/>
      <c r="AX13" s="14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4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37"/>
      <c r="CT13" s="37"/>
    </row>
    <row r="14" spans="1:98" customFormat="1" ht="15" customHeight="1" x14ac:dyDescent="0.25">
      <c r="A14" s="2" t="s">
        <v>21</v>
      </c>
      <c r="B14" s="2" t="s">
        <v>102</v>
      </c>
      <c r="C14" s="2" t="s">
        <v>90</v>
      </c>
      <c r="D14" s="92" t="s">
        <v>65</v>
      </c>
      <c r="E14" s="2" t="s">
        <v>76</v>
      </c>
      <c r="F14" s="2"/>
      <c r="G14" s="2"/>
      <c r="H14" s="2" t="s">
        <v>118</v>
      </c>
      <c r="I14" s="93" t="s">
        <v>119</v>
      </c>
      <c r="J14" s="6">
        <v>45105</v>
      </c>
      <c r="K14" s="6">
        <v>45139</v>
      </c>
      <c r="L14" s="94"/>
      <c r="M14" s="109"/>
      <c r="N14" s="109"/>
      <c r="O14" s="109"/>
      <c r="P14" s="110"/>
      <c r="Q14" s="3">
        <v>1</v>
      </c>
      <c r="R14" s="3">
        <v>1</v>
      </c>
      <c r="S14" s="59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4">
        <v>1</v>
      </c>
      <c r="AD14" s="4">
        <v>1</v>
      </c>
      <c r="AE14" s="4">
        <v>1</v>
      </c>
      <c r="AF14" s="4">
        <v>1</v>
      </c>
      <c r="AG14" s="4">
        <v>1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4">
        <v>1</v>
      </c>
      <c r="AN14" s="4">
        <v>1</v>
      </c>
      <c r="AO14" s="4">
        <v>1</v>
      </c>
      <c r="AP14" s="4">
        <v>1</v>
      </c>
      <c r="AQ14" s="4">
        <v>1</v>
      </c>
      <c r="AR14" s="18">
        <v>1</v>
      </c>
      <c r="AS14" s="96">
        <v>1</v>
      </c>
      <c r="AT14" s="96">
        <v>1</v>
      </c>
      <c r="AU14" s="96">
        <v>1</v>
      </c>
      <c r="AV14" s="96">
        <v>1</v>
      </c>
      <c r="AW14" s="96">
        <v>1</v>
      </c>
      <c r="AX14" s="14">
        <v>1</v>
      </c>
      <c r="AY14" s="96">
        <v>1</v>
      </c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4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37"/>
      <c r="CT14" s="37"/>
    </row>
    <row r="15" spans="1:98" customFormat="1" ht="15" customHeight="1" x14ac:dyDescent="0.25">
      <c r="A15" s="2" t="s">
        <v>21</v>
      </c>
      <c r="B15" s="2" t="s">
        <v>103</v>
      </c>
      <c r="C15" s="2" t="s">
        <v>91</v>
      </c>
      <c r="D15" s="92" t="s">
        <v>66</v>
      </c>
      <c r="E15" s="2" t="s">
        <v>75</v>
      </c>
      <c r="F15" s="2" t="s">
        <v>112</v>
      </c>
      <c r="G15" s="2" t="s">
        <v>115</v>
      </c>
      <c r="H15" s="2" t="s">
        <v>116</v>
      </c>
      <c r="I15" s="93" t="s">
        <v>119</v>
      </c>
      <c r="J15" s="99" t="s">
        <v>120</v>
      </c>
      <c r="K15" s="6">
        <v>45124</v>
      </c>
      <c r="L15" s="94"/>
      <c r="M15" s="109"/>
      <c r="N15" s="109"/>
      <c r="O15" s="109"/>
      <c r="P15" s="110"/>
      <c r="Q15" s="3"/>
      <c r="R15" s="3"/>
      <c r="S15" s="59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4">
        <v>1</v>
      </c>
      <c r="AD15" s="4">
        <v>1</v>
      </c>
      <c r="AE15" s="4">
        <v>1</v>
      </c>
      <c r="AF15" s="4">
        <v>1</v>
      </c>
      <c r="AG15" s="4">
        <v>1</v>
      </c>
      <c r="AH15" s="4">
        <v>1</v>
      </c>
      <c r="AI15" s="4">
        <v>1</v>
      </c>
      <c r="AJ15" s="4">
        <v>1</v>
      </c>
      <c r="AK15" s="4"/>
      <c r="AL15" s="4"/>
      <c r="AM15" s="4"/>
      <c r="AN15" s="4"/>
      <c r="AO15" s="4"/>
      <c r="AP15" s="4"/>
      <c r="AQ15" s="4"/>
      <c r="AR15" s="18"/>
      <c r="AS15" s="18"/>
      <c r="AT15" s="18"/>
      <c r="AU15" s="18"/>
      <c r="AV15" s="18"/>
      <c r="AW15" s="18"/>
      <c r="AX15" s="14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4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37"/>
      <c r="CT15" s="37"/>
    </row>
    <row r="16" spans="1:98" customFormat="1" ht="15" customHeight="1" x14ac:dyDescent="0.25">
      <c r="A16" s="2" t="s">
        <v>21</v>
      </c>
      <c r="B16" s="2" t="s">
        <v>104</v>
      </c>
      <c r="C16" s="2" t="s">
        <v>92</v>
      </c>
      <c r="D16" s="92" t="s">
        <v>68</v>
      </c>
      <c r="E16" s="2" t="s">
        <v>78</v>
      </c>
      <c r="F16" s="2"/>
      <c r="G16" s="2"/>
      <c r="H16" s="2" t="s">
        <v>117</v>
      </c>
      <c r="I16" s="93" t="s">
        <v>119</v>
      </c>
      <c r="J16" s="6">
        <v>45163</v>
      </c>
      <c r="K16" s="6">
        <v>45174</v>
      </c>
      <c r="L16" s="94"/>
      <c r="M16" s="109"/>
      <c r="N16" s="109"/>
      <c r="O16" s="109"/>
      <c r="P16" s="110"/>
      <c r="Q16" s="3"/>
      <c r="R16" s="3"/>
      <c r="S16" s="59"/>
      <c r="T16" s="3"/>
      <c r="U16" s="3"/>
      <c r="V16" s="3"/>
      <c r="W16" s="3"/>
      <c r="X16" s="3"/>
      <c r="Y16" s="3"/>
      <c r="Z16" s="3"/>
      <c r="AA16" s="3"/>
      <c r="AB16" s="3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18"/>
      <c r="AS16" s="18"/>
      <c r="AT16" s="18"/>
      <c r="AU16" s="18"/>
      <c r="AV16" s="18"/>
      <c r="AW16" s="18"/>
      <c r="AX16" s="14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>
        <v>1</v>
      </c>
      <c r="BX16" s="18">
        <v>1</v>
      </c>
      <c r="BY16" s="18">
        <v>1</v>
      </c>
      <c r="BZ16" s="96">
        <v>1</v>
      </c>
      <c r="CA16" s="96">
        <v>1</v>
      </c>
      <c r="CB16" s="96">
        <v>1</v>
      </c>
      <c r="CC16" s="14">
        <v>1</v>
      </c>
      <c r="CD16" s="96">
        <v>1</v>
      </c>
      <c r="CE16" s="96">
        <v>1</v>
      </c>
      <c r="CF16" s="96">
        <v>1</v>
      </c>
      <c r="CG16" s="96">
        <v>1</v>
      </c>
      <c r="CH16" s="96">
        <v>1</v>
      </c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37"/>
      <c r="CT16" s="37"/>
    </row>
    <row r="17" spans="1:98" customFormat="1" ht="15" customHeight="1" x14ac:dyDescent="0.25">
      <c r="A17" s="2" t="s">
        <v>21</v>
      </c>
      <c r="B17" s="2" t="s">
        <v>105</v>
      </c>
      <c r="C17" s="2" t="s">
        <v>93</v>
      </c>
      <c r="D17" s="92" t="s">
        <v>67</v>
      </c>
      <c r="E17" s="2" t="s">
        <v>78</v>
      </c>
      <c r="F17" s="2"/>
      <c r="G17" s="2"/>
      <c r="H17" s="2" t="s">
        <v>117</v>
      </c>
      <c r="I17" s="93" t="s">
        <v>119</v>
      </c>
      <c r="J17" s="6">
        <v>45105</v>
      </c>
      <c r="K17" s="6">
        <v>45121</v>
      </c>
      <c r="L17" s="94"/>
      <c r="M17" s="109"/>
      <c r="N17" s="109"/>
      <c r="O17" s="109"/>
      <c r="P17" s="110"/>
      <c r="Q17" s="3">
        <v>1</v>
      </c>
      <c r="R17" s="3">
        <v>1</v>
      </c>
      <c r="S17" s="59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4">
        <v>1</v>
      </c>
      <c r="AD17" s="4">
        <v>1</v>
      </c>
      <c r="AE17" s="4">
        <v>1</v>
      </c>
      <c r="AF17" s="4">
        <v>1</v>
      </c>
      <c r="AG17" s="4">
        <v>1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18"/>
      <c r="AS17" s="18"/>
      <c r="AT17" s="18"/>
      <c r="AU17" s="18"/>
      <c r="AV17" s="18"/>
      <c r="AW17" s="18"/>
      <c r="AX17" s="14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4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37"/>
      <c r="CT17" s="37"/>
    </row>
    <row r="18" spans="1:98" customFormat="1" ht="15" customHeight="1" x14ac:dyDescent="0.25">
      <c r="A18" s="2" t="s">
        <v>21</v>
      </c>
      <c r="B18" s="2" t="s">
        <v>106</v>
      </c>
      <c r="C18" s="2" t="s">
        <v>95</v>
      </c>
      <c r="D18" s="92" t="s">
        <v>65</v>
      </c>
      <c r="E18" s="2" t="s">
        <v>75</v>
      </c>
      <c r="F18" s="2" t="s">
        <v>111</v>
      </c>
      <c r="G18" s="2" t="s">
        <v>113</v>
      </c>
      <c r="H18" s="2" t="s">
        <v>116</v>
      </c>
      <c r="I18" s="93" t="s">
        <v>119</v>
      </c>
      <c r="J18" s="6">
        <v>45122</v>
      </c>
      <c r="K18" s="6">
        <v>45144</v>
      </c>
      <c r="L18" s="94"/>
      <c r="M18" s="109"/>
      <c r="N18" s="109"/>
      <c r="O18" s="109"/>
      <c r="P18" s="110"/>
      <c r="Q18" s="3"/>
      <c r="R18" s="3"/>
      <c r="S18" s="59"/>
      <c r="T18" s="3"/>
      <c r="U18" s="3"/>
      <c r="V18" s="3"/>
      <c r="W18" s="3"/>
      <c r="X18" s="3"/>
      <c r="Y18" s="3"/>
      <c r="Z18" s="3"/>
      <c r="AA18" s="3"/>
      <c r="AB18" s="3"/>
      <c r="AC18" s="4"/>
      <c r="AD18" s="4"/>
      <c r="AE18" s="4"/>
      <c r="AF18" s="4"/>
      <c r="AG18" s="4"/>
      <c r="AH18" s="4">
        <v>1</v>
      </c>
      <c r="AI18" s="4">
        <v>1</v>
      </c>
      <c r="AJ18" s="4">
        <v>1</v>
      </c>
      <c r="AK18" s="4">
        <v>1</v>
      </c>
      <c r="AL18" s="4">
        <v>1</v>
      </c>
      <c r="AM18" s="4">
        <v>1</v>
      </c>
      <c r="AN18" s="4">
        <v>1</v>
      </c>
      <c r="AO18" s="4">
        <v>1</v>
      </c>
      <c r="AP18" s="4">
        <v>1</v>
      </c>
      <c r="AQ18" s="4">
        <v>1</v>
      </c>
      <c r="AR18" s="18">
        <v>1</v>
      </c>
      <c r="AS18" s="96">
        <v>1</v>
      </c>
      <c r="AT18" s="96">
        <v>1</v>
      </c>
      <c r="AU18" s="96">
        <v>1</v>
      </c>
      <c r="AV18" s="96">
        <v>1</v>
      </c>
      <c r="AW18" s="96">
        <v>1</v>
      </c>
      <c r="AX18" s="14">
        <v>1</v>
      </c>
      <c r="AY18" s="96">
        <v>1</v>
      </c>
      <c r="AZ18" s="96">
        <v>1</v>
      </c>
      <c r="BA18" s="96">
        <v>1</v>
      </c>
      <c r="BB18" s="96">
        <v>1</v>
      </c>
      <c r="BC18" s="96">
        <v>1</v>
      </c>
      <c r="BD18" s="96">
        <v>1</v>
      </c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4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37"/>
      <c r="CT18" s="37"/>
    </row>
    <row r="19" spans="1:98" customFormat="1" ht="15" customHeight="1" x14ac:dyDescent="0.25">
      <c r="A19" s="2" t="s">
        <v>21</v>
      </c>
      <c r="B19" s="2" t="s">
        <v>99</v>
      </c>
      <c r="C19" s="2" t="s">
        <v>87</v>
      </c>
      <c r="D19" s="92" t="s">
        <v>67</v>
      </c>
      <c r="E19" s="2" t="s">
        <v>77</v>
      </c>
      <c r="F19" s="2"/>
      <c r="G19" s="2"/>
      <c r="H19" s="2" t="s">
        <v>116</v>
      </c>
      <c r="I19" s="93" t="s">
        <v>119</v>
      </c>
      <c r="J19" s="6">
        <v>45145</v>
      </c>
      <c r="K19" s="6">
        <v>45184</v>
      </c>
      <c r="L19" s="94"/>
      <c r="M19" s="109"/>
      <c r="N19" s="109"/>
      <c r="O19" s="109"/>
      <c r="P19" s="110"/>
      <c r="Q19" s="3"/>
      <c r="R19" s="3"/>
      <c r="S19" s="59"/>
      <c r="T19" s="3"/>
      <c r="U19" s="3"/>
      <c r="V19" s="3"/>
      <c r="W19" s="3"/>
      <c r="X19" s="3"/>
      <c r="Y19" s="3"/>
      <c r="Z19" s="3"/>
      <c r="AA19" s="3"/>
      <c r="AB19" s="3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18"/>
      <c r="AS19" s="18"/>
      <c r="AT19" s="18"/>
      <c r="AU19" s="18"/>
      <c r="AV19" s="18"/>
      <c r="AW19" s="18"/>
      <c r="AX19" s="14"/>
      <c r="AY19" s="18"/>
      <c r="AZ19" s="18"/>
      <c r="BA19" s="18"/>
      <c r="BB19" s="18"/>
      <c r="BC19" s="18"/>
      <c r="BD19" s="18"/>
      <c r="BE19" s="18">
        <v>1</v>
      </c>
      <c r="BF19" s="18">
        <v>1</v>
      </c>
      <c r="BG19" s="18">
        <v>1</v>
      </c>
      <c r="BH19" s="96">
        <v>1</v>
      </c>
      <c r="BI19" s="96">
        <v>1</v>
      </c>
      <c r="BJ19" s="96">
        <v>1</v>
      </c>
      <c r="BK19" s="96">
        <v>1</v>
      </c>
      <c r="BL19" s="96">
        <v>1</v>
      </c>
      <c r="BM19" s="96">
        <v>1</v>
      </c>
      <c r="BN19" s="96">
        <v>1</v>
      </c>
      <c r="BO19" s="96">
        <v>1</v>
      </c>
      <c r="BP19" s="96">
        <v>1</v>
      </c>
      <c r="BQ19" s="96">
        <v>1</v>
      </c>
      <c r="BR19" s="96">
        <v>1</v>
      </c>
      <c r="BS19" s="96">
        <v>1</v>
      </c>
      <c r="BT19" s="96">
        <v>1</v>
      </c>
      <c r="BU19" s="96">
        <v>1</v>
      </c>
      <c r="BV19" s="96">
        <v>1</v>
      </c>
      <c r="BW19" s="96">
        <v>1</v>
      </c>
      <c r="BX19" s="96">
        <v>1</v>
      </c>
      <c r="BY19" s="96">
        <v>1</v>
      </c>
      <c r="BZ19" s="96">
        <v>1</v>
      </c>
      <c r="CA19" s="96">
        <v>1</v>
      </c>
      <c r="CB19" s="96">
        <v>1</v>
      </c>
      <c r="CC19" s="14">
        <v>1</v>
      </c>
      <c r="CD19" s="96">
        <v>1</v>
      </c>
      <c r="CE19" s="96">
        <v>1</v>
      </c>
      <c r="CF19" s="96">
        <v>1</v>
      </c>
      <c r="CG19" s="96">
        <v>1</v>
      </c>
      <c r="CH19" s="96">
        <v>1</v>
      </c>
      <c r="CI19" s="96">
        <v>1</v>
      </c>
      <c r="CJ19" s="96">
        <v>1</v>
      </c>
      <c r="CK19" s="96">
        <v>1</v>
      </c>
      <c r="CL19" s="96">
        <v>1</v>
      </c>
      <c r="CM19" s="96">
        <v>1</v>
      </c>
      <c r="CN19" s="96">
        <v>1</v>
      </c>
      <c r="CO19" s="96">
        <v>1</v>
      </c>
      <c r="CP19" s="96">
        <v>1</v>
      </c>
      <c r="CQ19" s="96">
        <v>1</v>
      </c>
      <c r="CR19" s="96">
        <v>1</v>
      </c>
      <c r="CS19" s="37"/>
      <c r="CT19" s="37"/>
    </row>
    <row r="20" spans="1:98" customFormat="1" ht="15" customHeight="1" x14ac:dyDescent="0.25">
      <c r="A20" s="2"/>
      <c r="B20" s="2"/>
      <c r="C20" s="2"/>
      <c r="D20" s="92"/>
      <c r="E20" s="2"/>
      <c r="F20" s="2"/>
      <c r="G20" s="2"/>
      <c r="H20" s="2"/>
      <c r="I20" s="95"/>
      <c r="J20" s="6"/>
      <c r="K20" s="6"/>
      <c r="L20" s="94"/>
      <c r="M20" s="109"/>
      <c r="N20" s="109"/>
      <c r="O20" s="109"/>
      <c r="P20" s="110"/>
      <c r="Q20" s="3"/>
      <c r="R20" s="3"/>
      <c r="S20" s="59"/>
      <c r="T20" s="3"/>
      <c r="U20" s="3"/>
      <c r="V20" s="3"/>
      <c r="W20" s="3"/>
      <c r="X20" s="3"/>
      <c r="Y20" s="3"/>
      <c r="Z20" s="3"/>
      <c r="AA20" s="3"/>
      <c r="AB20" s="3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18"/>
      <c r="AS20" s="18"/>
      <c r="AT20" s="18"/>
      <c r="AU20" s="18"/>
      <c r="AV20" s="18"/>
      <c r="AW20" s="18"/>
      <c r="AX20" s="14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4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37"/>
      <c r="CT20" s="37"/>
    </row>
    <row r="21" spans="1:98" customFormat="1" ht="15" customHeight="1" x14ac:dyDescent="0.25">
      <c r="A21" s="2"/>
      <c r="B21" s="2"/>
      <c r="C21" s="2"/>
      <c r="D21" s="92"/>
      <c r="E21" s="2"/>
      <c r="F21" s="2"/>
      <c r="G21" s="2"/>
      <c r="H21" s="2"/>
      <c r="I21" s="95"/>
      <c r="J21" s="6"/>
      <c r="K21" s="6"/>
      <c r="L21" s="94"/>
      <c r="M21" s="109"/>
      <c r="N21" s="109"/>
      <c r="O21" s="109"/>
      <c r="P21" s="110"/>
      <c r="Q21" s="3"/>
      <c r="R21" s="3"/>
      <c r="S21" s="59"/>
      <c r="T21" s="3"/>
      <c r="U21" s="3"/>
      <c r="V21" s="3"/>
      <c r="W21" s="3"/>
      <c r="X21" s="3"/>
      <c r="Y21" s="3"/>
      <c r="Z21" s="3"/>
      <c r="AA21" s="3"/>
      <c r="AB21" s="3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18"/>
      <c r="AS21" s="18"/>
      <c r="AT21" s="18"/>
      <c r="AU21" s="18"/>
      <c r="AV21" s="18"/>
      <c r="AW21" s="18"/>
      <c r="AX21" s="14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4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37"/>
      <c r="CT21" s="37"/>
    </row>
    <row r="22" spans="1:98" customFormat="1" ht="15" customHeight="1" x14ac:dyDescent="0.25">
      <c r="A22" s="2"/>
      <c r="B22" s="2"/>
      <c r="C22" s="2"/>
      <c r="D22" s="92"/>
      <c r="E22" s="2"/>
      <c r="F22" s="2"/>
      <c r="G22" s="2"/>
      <c r="H22" s="2"/>
      <c r="I22" s="95"/>
      <c r="J22" s="6"/>
      <c r="K22" s="6"/>
      <c r="L22" s="94"/>
      <c r="M22" s="109"/>
      <c r="N22" s="109"/>
      <c r="O22" s="109"/>
      <c r="P22" s="110"/>
      <c r="Q22" s="3"/>
      <c r="R22" s="3"/>
      <c r="S22" s="59"/>
      <c r="T22" s="3"/>
      <c r="U22" s="3"/>
      <c r="V22" s="3"/>
      <c r="W22" s="3"/>
      <c r="X22" s="3"/>
      <c r="Y22" s="3"/>
      <c r="Z22" s="3"/>
      <c r="AA22" s="3"/>
      <c r="AB22" s="3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18"/>
      <c r="AS22" s="18"/>
      <c r="AT22" s="18"/>
      <c r="AU22" s="18"/>
      <c r="AV22" s="18"/>
      <c r="AW22" s="18"/>
      <c r="AX22" s="14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4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37"/>
      <c r="CT22" s="37"/>
    </row>
    <row r="23" spans="1:98" customFormat="1" ht="15" customHeight="1" x14ac:dyDescent="0.25">
      <c r="A23" s="2"/>
      <c r="B23" s="2"/>
      <c r="C23" s="2"/>
      <c r="D23" s="92"/>
      <c r="E23" s="2"/>
      <c r="F23" s="2"/>
      <c r="G23" s="2"/>
      <c r="H23" s="2"/>
      <c r="I23" s="95"/>
      <c r="J23" s="6"/>
      <c r="K23" s="6"/>
      <c r="L23" s="94"/>
      <c r="M23" s="109"/>
      <c r="N23" s="109"/>
      <c r="O23" s="109"/>
      <c r="P23" s="110"/>
      <c r="Q23" s="3"/>
      <c r="R23" s="3"/>
      <c r="S23" s="59"/>
      <c r="T23" s="3"/>
      <c r="U23" s="3"/>
      <c r="V23" s="3"/>
      <c r="W23" s="3"/>
      <c r="X23" s="3"/>
      <c r="Y23" s="3"/>
      <c r="Z23" s="3"/>
      <c r="AA23" s="3"/>
      <c r="AB23" s="3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18"/>
      <c r="AS23" s="18"/>
      <c r="AT23" s="18"/>
      <c r="AU23" s="18"/>
      <c r="AV23" s="18"/>
      <c r="AW23" s="18"/>
      <c r="AX23" s="14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4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37"/>
      <c r="CT23" s="37"/>
    </row>
    <row r="24" spans="1:98" customFormat="1" ht="15" customHeight="1" x14ac:dyDescent="0.25">
      <c r="A24" s="2"/>
      <c r="B24" s="2"/>
      <c r="C24" s="2"/>
      <c r="D24" s="92"/>
      <c r="E24" s="2"/>
      <c r="F24" s="2"/>
      <c r="G24" s="2"/>
      <c r="H24" s="2"/>
      <c r="I24" s="95"/>
      <c r="J24" s="6"/>
      <c r="K24" s="6"/>
      <c r="L24" s="94"/>
      <c r="M24" s="109"/>
      <c r="N24" s="109"/>
      <c r="O24" s="109"/>
      <c r="P24" s="110"/>
      <c r="Q24" s="3"/>
      <c r="R24" s="3"/>
      <c r="S24" s="59"/>
      <c r="T24" s="3"/>
      <c r="U24" s="3"/>
      <c r="V24" s="3"/>
      <c r="W24" s="3"/>
      <c r="X24" s="3"/>
      <c r="Y24" s="3"/>
      <c r="Z24" s="3"/>
      <c r="AA24" s="3"/>
      <c r="AB24" s="3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18"/>
      <c r="AS24" s="18"/>
      <c r="AT24" s="18"/>
      <c r="AU24" s="18"/>
      <c r="AV24" s="18"/>
      <c r="AW24" s="18"/>
      <c r="AX24" s="14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4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37"/>
      <c r="CT24" s="37"/>
    </row>
    <row r="25" spans="1:98" customFormat="1" ht="15" customHeight="1" x14ac:dyDescent="0.25">
      <c r="A25" s="2"/>
      <c r="B25" s="2"/>
      <c r="C25" s="2"/>
      <c r="D25" s="92"/>
      <c r="E25" s="2"/>
      <c r="F25" s="2"/>
      <c r="G25" s="2"/>
      <c r="H25" s="2"/>
      <c r="I25" s="95"/>
      <c r="J25" s="6"/>
      <c r="K25" s="6"/>
      <c r="L25" s="94"/>
      <c r="M25" s="109"/>
      <c r="N25" s="109"/>
      <c r="O25" s="109"/>
      <c r="P25" s="110"/>
      <c r="Q25" s="3"/>
      <c r="R25" s="3"/>
      <c r="S25" s="59"/>
      <c r="T25" s="3"/>
      <c r="U25" s="3"/>
      <c r="V25" s="3"/>
      <c r="W25" s="3"/>
      <c r="X25" s="3"/>
      <c r="Y25" s="3"/>
      <c r="Z25" s="3"/>
      <c r="AA25" s="3"/>
      <c r="AB25" s="3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18"/>
      <c r="AS25" s="18"/>
      <c r="AT25" s="18"/>
      <c r="AU25" s="18"/>
      <c r="AV25" s="18"/>
      <c r="AW25" s="18"/>
      <c r="AX25" s="14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4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37"/>
      <c r="CT25" s="37"/>
    </row>
    <row r="26" spans="1:98" customFormat="1" ht="15" customHeight="1" x14ac:dyDescent="0.25">
      <c r="A26" s="2"/>
      <c r="B26" s="2"/>
      <c r="C26" s="2"/>
      <c r="D26" s="92"/>
      <c r="E26" s="2"/>
      <c r="F26" s="2"/>
      <c r="G26" s="2"/>
      <c r="H26" s="2"/>
      <c r="I26" s="95"/>
      <c r="J26" s="6"/>
      <c r="K26" s="6"/>
      <c r="L26" s="94"/>
      <c r="M26" s="109"/>
      <c r="N26" s="109"/>
      <c r="O26" s="109"/>
      <c r="P26" s="110"/>
      <c r="Q26" s="3"/>
      <c r="R26" s="3"/>
      <c r="S26" s="59"/>
      <c r="T26" s="3"/>
      <c r="U26" s="3"/>
      <c r="V26" s="3"/>
      <c r="W26" s="3"/>
      <c r="X26" s="3"/>
      <c r="Y26" s="3"/>
      <c r="Z26" s="3"/>
      <c r="AA26" s="3"/>
      <c r="AB26" s="3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18"/>
      <c r="AS26" s="18"/>
      <c r="AT26" s="18"/>
      <c r="AU26" s="18"/>
      <c r="AV26" s="18"/>
      <c r="AW26" s="18"/>
      <c r="AX26" s="14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4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37"/>
      <c r="CT26" s="37"/>
    </row>
    <row r="27" spans="1:98" customFormat="1" ht="15" customHeight="1" x14ac:dyDescent="0.25">
      <c r="A27" s="2"/>
      <c r="B27" s="2"/>
      <c r="C27" s="2"/>
      <c r="D27" s="92"/>
      <c r="E27" s="2"/>
      <c r="F27" s="2"/>
      <c r="G27" s="2"/>
      <c r="H27" s="2"/>
      <c r="I27" s="95"/>
      <c r="J27" s="6"/>
      <c r="K27" s="6"/>
      <c r="L27" s="94"/>
      <c r="M27" s="109"/>
      <c r="N27" s="109"/>
      <c r="O27" s="109"/>
      <c r="P27" s="110"/>
      <c r="Q27" s="3"/>
      <c r="R27" s="3"/>
      <c r="S27" s="59"/>
      <c r="T27" s="3"/>
      <c r="U27" s="3"/>
      <c r="V27" s="3"/>
      <c r="W27" s="3"/>
      <c r="X27" s="3"/>
      <c r="Y27" s="3"/>
      <c r="Z27" s="3"/>
      <c r="AA27" s="3"/>
      <c r="AB27" s="3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18"/>
      <c r="AS27" s="18"/>
      <c r="AT27" s="18"/>
      <c r="AU27" s="18"/>
      <c r="AV27" s="18"/>
      <c r="AW27" s="18"/>
      <c r="AX27" s="14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4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37"/>
      <c r="CT27" s="37"/>
    </row>
    <row r="28" spans="1:98" customFormat="1" ht="15" customHeight="1" x14ac:dyDescent="0.25">
      <c r="A28" s="112"/>
      <c r="B28" s="112"/>
      <c r="C28" s="112"/>
      <c r="D28" s="113"/>
      <c r="E28" s="112"/>
      <c r="F28" s="112"/>
      <c r="G28" s="112"/>
      <c r="H28" s="112"/>
      <c r="I28" s="114"/>
      <c r="J28" s="115"/>
      <c r="K28" s="115"/>
      <c r="L28" s="94"/>
      <c r="M28" s="109"/>
      <c r="N28" s="109"/>
      <c r="O28" s="109"/>
      <c r="P28" s="110"/>
      <c r="Q28" s="3"/>
      <c r="R28" s="3"/>
      <c r="S28" s="59"/>
      <c r="T28" s="3"/>
      <c r="U28" s="3"/>
      <c r="V28" s="3"/>
      <c r="W28" s="3"/>
      <c r="X28" s="3"/>
      <c r="Y28" s="3"/>
      <c r="Z28" s="3"/>
      <c r="AA28" s="3"/>
      <c r="AB28" s="3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18"/>
      <c r="AS28" s="18"/>
      <c r="AT28" s="18"/>
      <c r="AU28" s="18"/>
      <c r="AV28" s="18"/>
      <c r="AW28" s="18"/>
      <c r="AX28" s="14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4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37"/>
      <c r="CT28" s="37"/>
    </row>
    <row r="29" spans="1:98" customFormat="1" ht="15" customHeight="1" x14ac:dyDescent="0.25">
      <c r="A29" s="112"/>
      <c r="B29" s="112"/>
      <c r="C29" s="112"/>
      <c r="D29" s="113"/>
      <c r="E29" s="112"/>
      <c r="F29" s="112"/>
      <c r="G29" s="112"/>
      <c r="H29" s="112"/>
      <c r="I29" s="114"/>
      <c r="J29" s="115"/>
      <c r="K29" s="115"/>
      <c r="L29" s="94"/>
      <c r="M29" s="109"/>
      <c r="N29" s="109"/>
      <c r="O29" s="109"/>
      <c r="P29" s="110"/>
      <c r="Q29" s="3"/>
      <c r="R29" s="3"/>
      <c r="S29" s="59"/>
      <c r="T29" s="3"/>
      <c r="U29" s="3"/>
      <c r="V29" s="3"/>
      <c r="W29" s="3"/>
      <c r="X29" s="3"/>
      <c r="Y29" s="3"/>
      <c r="Z29" s="3"/>
      <c r="AA29" s="3"/>
      <c r="AB29" s="3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18"/>
      <c r="AS29" s="18"/>
      <c r="AT29" s="18"/>
      <c r="AU29" s="18"/>
      <c r="AV29" s="18"/>
      <c r="AW29" s="18"/>
      <c r="AX29" s="14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4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37"/>
      <c r="CT29" s="37"/>
    </row>
    <row r="30" spans="1:98" customFormat="1" ht="15" customHeight="1" x14ac:dyDescent="0.25">
      <c r="A30" s="112"/>
      <c r="B30" s="112"/>
      <c r="C30" s="112"/>
      <c r="D30" s="113"/>
      <c r="E30" s="112"/>
      <c r="F30" s="112"/>
      <c r="G30" s="112"/>
      <c r="H30" s="112"/>
      <c r="I30" s="114"/>
      <c r="J30" s="115"/>
      <c r="K30" s="115"/>
      <c r="L30" s="94"/>
      <c r="M30" s="109"/>
      <c r="N30" s="109"/>
      <c r="O30" s="109"/>
      <c r="P30" s="110"/>
      <c r="Q30" s="3"/>
      <c r="R30" s="3"/>
      <c r="S30" s="59"/>
      <c r="T30" s="3"/>
      <c r="U30" s="3"/>
      <c r="V30" s="3"/>
      <c r="W30" s="3"/>
      <c r="X30" s="3"/>
      <c r="Y30" s="3"/>
      <c r="Z30" s="3"/>
      <c r="AA30" s="3"/>
      <c r="AB30" s="3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18"/>
      <c r="AS30" s="18"/>
      <c r="AT30" s="18"/>
      <c r="AU30" s="18"/>
      <c r="AV30" s="18"/>
      <c r="AW30" s="18"/>
      <c r="AX30" s="14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4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37"/>
      <c r="CT30" s="37"/>
    </row>
    <row r="31" spans="1:98" customFormat="1" ht="15" customHeight="1" x14ac:dyDescent="0.25">
      <c r="A31" s="112"/>
      <c r="B31" s="112"/>
      <c r="C31" s="112"/>
      <c r="D31" s="113"/>
      <c r="E31" s="112"/>
      <c r="F31" s="112"/>
      <c r="G31" s="112"/>
      <c r="H31" s="112"/>
      <c r="I31" s="114"/>
      <c r="J31" s="115"/>
      <c r="K31" s="115"/>
      <c r="L31" s="94"/>
      <c r="M31" s="109"/>
      <c r="N31" s="109"/>
      <c r="O31" s="109"/>
      <c r="P31" s="110"/>
      <c r="Q31" s="3"/>
      <c r="R31" s="3"/>
      <c r="S31" s="59"/>
      <c r="T31" s="3"/>
      <c r="U31" s="3"/>
      <c r="V31" s="3"/>
      <c r="W31" s="3"/>
      <c r="X31" s="3"/>
      <c r="Y31" s="3"/>
      <c r="Z31" s="3"/>
      <c r="AA31" s="3"/>
      <c r="AB31" s="3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18"/>
      <c r="AS31" s="18"/>
      <c r="AT31" s="18"/>
      <c r="AU31" s="18"/>
      <c r="AV31" s="18"/>
      <c r="AW31" s="18"/>
      <c r="AX31" s="14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4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37"/>
      <c r="CT31" s="37"/>
    </row>
    <row r="32" spans="1:98" customFormat="1" ht="15" hidden="1" customHeight="1" outlineLevel="1" x14ac:dyDescent="0.25">
      <c r="A32" s="112"/>
      <c r="B32" s="112"/>
      <c r="C32" s="112"/>
      <c r="D32" s="113"/>
      <c r="E32" s="112"/>
      <c r="F32" s="112"/>
      <c r="G32" s="112"/>
      <c r="H32" s="112"/>
      <c r="I32" s="114"/>
      <c r="J32" s="115"/>
      <c r="K32" s="115"/>
      <c r="L32" s="94"/>
      <c r="M32" s="109"/>
      <c r="N32" s="109"/>
      <c r="O32" s="109"/>
      <c r="P32" s="110"/>
      <c r="Q32" s="3"/>
      <c r="R32" s="3"/>
      <c r="S32" s="59"/>
      <c r="T32" s="3"/>
      <c r="U32" s="3"/>
      <c r="V32" s="3"/>
      <c r="W32" s="3"/>
      <c r="X32" s="3"/>
      <c r="Y32" s="3"/>
      <c r="Z32" s="3"/>
      <c r="AA32" s="3"/>
      <c r="AB32" s="3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18"/>
      <c r="AS32" s="18"/>
      <c r="AT32" s="18"/>
      <c r="AU32" s="18"/>
      <c r="AV32" s="18"/>
      <c r="AW32" s="18"/>
      <c r="AX32" s="14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4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37"/>
      <c r="CT32" s="37"/>
    </row>
    <row r="33" spans="1:98" customFormat="1" ht="15" hidden="1" customHeight="1" outlineLevel="1" x14ac:dyDescent="0.25">
      <c r="A33" s="112"/>
      <c r="B33" s="112"/>
      <c r="C33" s="112"/>
      <c r="D33" s="113"/>
      <c r="E33" s="112"/>
      <c r="F33" s="112"/>
      <c r="G33" s="112"/>
      <c r="H33" s="112"/>
      <c r="I33" s="114"/>
      <c r="J33" s="115"/>
      <c r="K33" s="115"/>
      <c r="L33" s="94"/>
      <c r="M33" s="109"/>
      <c r="N33" s="109"/>
      <c r="O33" s="109"/>
      <c r="P33" s="110"/>
      <c r="Q33" s="3"/>
      <c r="R33" s="3"/>
      <c r="S33" s="59"/>
      <c r="T33" s="3"/>
      <c r="U33" s="3"/>
      <c r="V33" s="3"/>
      <c r="W33" s="3"/>
      <c r="X33" s="3"/>
      <c r="Y33" s="3"/>
      <c r="Z33" s="3"/>
      <c r="AA33" s="3"/>
      <c r="AB33" s="3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18"/>
      <c r="AS33" s="18"/>
      <c r="AT33" s="18"/>
      <c r="AU33" s="18"/>
      <c r="AV33" s="18"/>
      <c r="AW33" s="18"/>
      <c r="AX33" s="14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4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37"/>
      <c r="CT33" s="37"/>
    </row>
    <row r="34" spans="1:98" customFormat="1" ht="15" hidden="1" customHeight="1" outlineLevel="1" x14ac:dyDescent="0.25">
      <c r="A34" s="112"/>
      <c r="B34" s="112"/>
      <c r="C34" s="112"/>
      <c r="D34" s="113"/>
      <c r="E34" s="112"/>
      <c r="F34" s="112"/>
      <c r="G34" s="112"/>
      <c r="H34" s="112"/>
      <c r="I34" s="114"/>
      <c r="J34" s="115"/>
      <c r="K34" s="115"/>
      <c r="L34" s="94"/>
      <c r="M34" s="109"/>
      <c r="N34" s="109"/>
      <c r="O34" s="109"/>
      <c r="P34" s="110"/>
      <c r="Q34" s="3"/>
      <c r="R34" s="3"/>
      <c r="S34" s="59"/>
      <c r="T34" s="3"/>
      <c r="U34" s="3"/>
      <c r="V34" s="3"/>
      <c r="W34" s="3"/>
      <c r="X34" s="3"/>
      <c r="Y34" s="3"/>
      <c r="Z34" s="3"/>
      <c r="AA34" s="3"/>
      <c r="AB34" s="3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18"/>
      <c r="AS34" s="18"/>
      <c r="AT34" s="18"/>
      <c r="AU34" s="18"/>
      <c r="AV34" s="18"/>
      <c r="AW34" s="18"/>
      <c r="AX34" s="14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4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37"/>
      <c r="CT34" s="37"/>
    </row>
    <row r="35" spans="1:98" customFormat="1" ht="15" hidden="1" customHeight="1" outlineLevel="1" x14ac:dyDescent="0.25">
      <c r="A35" s="112"/>
      <c r="B35" s="112"/>
      <c r="C35" s="112"/>
      <c r="D35" s="113"/>
      <c r="E35" s="112"/>
      <c r="F35" s="112"/>
      <c r="G35" s="112"/>
      <c r="H35" s="112"/>
      <c r="I35" s="114"/>
      <c r="J35" s="115"/>
      <c r="K35" s="115"/>
      <c r="L35" s="94"/>
      <c r="M35" s="109"/>
      <c r="N35" s="109"/>
      <c r="O35" s="109"/>
      <c r="P35" s="110"/>
      <c r="Q35" s="3"/>
      <c r="R35" s="3"/>
      <c r="S35" s="59"/>
      <c r="T35" s="3"/>
      <c r="U35" s="3"/>
      <c r="V35" s="3"/>
      <c r="W35" s="3"/>
      <c r="X35" s="3"/>
      <c r="Y35" s="3"/>
      <c r="Z35" s="3"/>
      <c r="AA35" s="3"/>
      <c r="AB35" s="3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18"/>
      <c r="AS35" s="18"/>
      <c r="AT35" s="18"/>
      <c r="AU35" s="18"/>
      <c r="AV35" s="18"/>
      <c r="AW35" s="18"/>
      <c r="AX35" s="14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4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37"/>
      <c r="CT35" s="37"/>
    </row>
    <row r="36" spans="1:98" customFormat="1" ht="15" hidden="1" customHeight="1" outlineLevel="1" x14ac:dyDescent="0.25">
      <c r="A36" s="112"/>
      <c r="B36" s="112"/>
      <c r="C36" s="112"/>
      <c r="D36" s="113"/>
      <c r="E36" s="112"/>
      <c r="F36" s="112"/>
      <c r="G36" s="112"/>
      <c r="H36" s="112"/>
      <c r="I36" s="114"/>
      <c r="J36" s="115"/>
      <c r="K36" s="115"/>
      <c r="L36" s="94"/>
      <c r="M36" s="109"/>
      <c r="N36" s="109"/>
      <c r="O36" s="109"/>
      <c r="P36" s="110"/>
      <c r="Q36" s="3"/>
      <c r="R36" s="3"/>
      <c r="S36" s="59"/>
      <c r="T36" s="3"/>
      <c r="U36" s="3"/>
      <c r="V36" s="3"/>
      <c r="W36" s="3"/>
      <c r="X36" s="3"/>
      <c r="Y36" s="3"/>
      <c r="Z36" s="3"/>
      <c r="AA36" s="3"/>
      <c r="AB36" s="3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8"/>
      <c r="AS36" s="18"/>
      <c r="AT36" s="18"/>
      <c r="AU36" s="18"/>
      <c r="AV36" s="18"/>
      <c r="AW36" s="18"/>
      <c r="AX36" s="14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4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37"/>
      <c r="CT36" s="37"/>
    </row>
    <row r="37" spans="1:98" customFormat="1" ht="15" hidden="1" customHeight="1" outlineLevel="1" x14ac:dyDescent="0.25">
      <c r="A37" s="112"/>
      <c r="B37" s="112"/>
      <c r="C37" s="112"/>
      <c r="D37" s="113"/>
      <c r="E37" s="112"/>
      <c r="F37" s="112"/>
      <c r="G37" s="112"/>
      <c r="H37" s="112"/>
      <c r="I37" s="114"/>
      <c r="J37" s="115"/>
      <c r="K37" s="115"/>
      <c r="L37" s="94"/>
      <c r="M37" s="109"/>
      <c r="N37" s="109"/>
      <c r="O37" s="109"/>
      <c r="P37" s="110"/>
      <c r="Q37" s="3"/>
      <c r="R37" s="3"/>
      <c r="S37" s="59"/>
      <c r="T37" s="3"/>
      <c r="U37" s="3"/>
      <c r="V37" s="3"/>
      <c r="W37" s="3"/>
      <c r="X37" s="3"/>
      <c r="Y37" s="3"/>
      <c r="Z37" s="3"/>
      <c r="AA37" s="3"/>
      <c r="AB37" s="3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18"/>
      <c r="AS37" s="18"/>
      <c r="AT37" s="18"/>
      <c r="AU37" s="18"/>
      <c r="AV37" s="18"/>
      <c r="AW37" s="18"/>
      <c r="AX37" s="14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4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37"/>
      <c r="CT37" s="37"/>
    </row>
    <row r="38" spans="1:98" customFormat="1" ht="15" hidden="1" customHeight="1" outlineLevel="1" x14ac:dyDescent="0.25">
      <c r="A38" s="112"/>
      <c r="B38" s="112"/>
      <c r="C38" s="112"/>
      <c r="D38" s="113"/>
      <c r="E38" s="112"/>
      <c r="F38" s="112"/>
      <c r="G38" s="112"/>
      <c r="H38" s="112"/>
      <c r="I38" s="114"/>
      <c r="J38" s="115"/>
      <c r="K38" s="115"/>
      <c r="L38" s="94"/>
      <c r="M38" s="109"/>
      <c r="N38" s="109"/>
      <c r="O38" s="109"/>
      <c r="P38" s="110"/>
      <c r="Q38" s="3"/>
      <c r="R38" s="3"/>
      <c r="S38" s="59"/>
      <c r="T38" s="3"/>
      <c r="U38" s="3"/>
      <c r="V38" s="3"/>
      <c r="W38" s="3"/>
      <c r="X38" s="3"/>
      <c r="Y38" s="3"/>
      <c r="Z38" s="3"/>
      <c r="AA38" s="3"/>
      <c r="AB38" s="3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18"/>
      <c r="AS38" s="18"/>
      <c r="AT38" s="18"/>
      <c r="AU38" s="18"/>
      <c r="AV38" s="18"/>
      <c r="AW38" s="18"/>
      <c r="AX38" s="14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4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37"/>
      <c r="CT38" s="37"/>
    </row>
    <row r="39" spans="1:98" customFormat="1" ht="15" hidden="1" customHeight="1" outlineLevel="1" x14ac:dyDescent="0.25">
      <c r="A39" s="112"/>
      <c r="B39" s="112"/>
      <c r="C39" s="112"/>
      <c r="D39" s="113"/>
      <c r="E39" s="112"/>
      <c r="F39" s="112"/>
      <c r="G39" s="112"/>
      <c r="H39" s="112"/>
      <c r="I39" s="114"/>
      <c r="J39" s="115"/>
      <c r="K39" s="115"/>
      <c r="L39" s="94"/>
      <c r="M39" s="109"/>
      <c r="N39" s="109"/>
      <c r="O39" s="109"/>
      <c r="P39" s="110"/>
      <c r="Q39" s="3"/>
      <c r="R39" s="3"/>
      <c r="S39" s="59"/>
      <c r="T39" s="3"/>
      <c r="U39" s="3"/>
      <c r="V39" s="3"/>
      <c r="W39" s="3"/>
      <c r="X39" s="3"/>
      <c r="Y39" s="3"/>
      <c r="Z39" s="3"/>
      <c r="AA39" s="3"/>
      <c r="AB39" s="3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18"/>
      <c r="AS39" s="18"/>
      <c r="AT39" s="18"/>
      <c r="AU39" s="18"/>
      <c r="AV39" s="18"/>
      <c r="AW39" s="18"/>
      <c r="AX39" s="14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4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37"/>
      <c r="CT39" s="37"/>
    </row>
    <row r="40" spans="1:98" customFormat="1" ht="15" hidden="1" customHeight="1" outlineLevel="1" x14ac:dyDescent="0.25">
      <c r="A40" s="112"/>
      <c r="B40" s="112"/>
      <c r="C40" s="112"/>
      <c r="D40" s="113"/>
      <c r="E40" s="112"/>
      <c r="F40" s="112"/>
      <c r="G40" s="112"/>
      <c r="H40" s="112"/>
      <c r="I40" s="114"/>
      <c r="J40" s="115"/>
      <c r="K40" s="115"/>
      <c r="L40" s="94"/>
      <c r="M40" s="109"/>
      <c r="N40" s="109"/>
      <c r="O40" s="109"/>
      <c r="P40" s="110"/>
      <c r="Q40" s="3"/>
      <c r="R40" s="3"/>
      <c r="S40" s="59"/>
      <c r="T40" s="3"/>
      <c r="U40" s="3"/>
      <c r="V40" s="3"/>
      <c r="W40" s="3"/>
      <c r="X40" s="3"/>
      <c r="Y40" s="3"/>
      <c r="Z40" s="3"/>
      <c r="AA40" s="3"/>
      <c r="AB40" s="3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18"/>
      <c r="AS40" s="18"/>
      <c r="AT40" s="18"/>
      <c r="AU40" s="18"/>
      <c r="AV40" s="18"/>
      <c r="AW40" s="18"/>
      <c r="AX40" s="14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4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37"/>
      <c r="CT40" s="37"/>
    </row>
    <row r="41" spans="1:98" customFormat="1" ht="15" hidden="1" customHeight="1" outlineLevel="1" x14ac:dyDescent="0.25">
      <c r="A41" s="112"/>
      <c r="B41" s="112"/>
      <c r="C41" s="112"/>
      <c r="D41" s="113"/>
      <c r="E41" s="112"/>
      <c r="F41" s="112"/>
      <c r="G41" s="112"/>
      <c r="H41" s="112"/>
      <c r="I41" s="114"/>
      <c r="J41" s="115"/>
      <c r="K41" s="115"/>
      <c r="L41" s="94"/>
      <c r="M41" s="109"/>
      <c r="N41" s="109"/>
      <c r="O41" s="109"/>
      <c r="P41" s="110"/>
      <c r="Q41" s="3"/>
      <c r="R41" s="3"/>
      <c r="S41" s="59"/>
      <c r="T41" s="3"/>
      <c r="U41" s="3"/>
      <c r="V41" s="3"/>
      <c r="W41" s="3"/>
      <c r="X41" s="3"/>
      <c r="Y41" s="3"/>
      <c r="Z41" s="3"/>
      <c r="AA41" s="3"/>
      <c r="AB41" s="3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18"/>
      <c r="AS41" s="18"/>
      <c r="AT41" s="18"/>
      <c r="AU41" s="18"/>
      <c r="AV41" s="18"/>
      <c r="AW41" s="18"/>
      <c r="AX41" s="14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4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37"/>
      <c r="CT41" s="37"/>
    </row>
    <row r="42" spans="1:98" customFormat="1" ht="15" hidden="1" customHeight="1" outlineLevel="1" x14ac:dyDescent="0.25">
      <c r="A42" s="112"/>
      <c r="B42" s="112"/>
      <c r="C42" s="112"/>
      <c r="D42" s="113"/>
      <c r="E42" s="112"/>
      <c r="F42" s="112"/>
      <c r="G42" s="112"/>
      <c r="H42" s="112"/>
      <c r="I42" s="114"/>
      <c r="J42" s="115"/>
      <c r="K42" s="115"/>
      <c r="L42" s="94"/>
      <c r="M42" s="109"/>
      <c r="N42" s="109"/>
      <c r="O42" s="109"/>
      <c r="P42" s="110"/>
      <c r="Q42" s="3"/>
      <c r="R42" s="3"/>
      <c r="S42" s="59"/>
      <c r="T42" s="3"/>
      <c r="U42" s="3"/>
      <c r="V42" s="3"/>
      <c r="W42" s="3"/>
      <c r="X42" s="3"/>
      <c r="Y42" s="3"/>
      <c r="Z42" s="3"/>
      <c r="AA42" s="3"/>
      <c r="AB42" s="3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18"/>
      <c r="AS42" s="18"/>
      <c r="AT42" s="18"/>
      <c r="AU42" s="18"/>
      <c r="AV42" s="18"/>
      <c r="AW42" s="18"/>
      <c r="AX42" s="14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4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37"/>
      <c r="CT42" s="37"/>
    </row>
    <row r="43" spans="1:98" customFormat="1" ht="15" hidden="1" customHeight="1" outlineLevel="1" x14ac:dyDescent="0.25">
      <c r="A43" s="112"/>
      <c r="B43" s="112"/>
      <c r="C43" s="112"/>
      <c r="D43" s="113"/>
      <c r="E43" s="112"/>
      <c r="F43" s="112"/>
      <c r="G43" s="112"/>
      <c r="H43" s="112"/>
      <c r="I43" s="114"/>
      <c r="J43" s="115"/>
      <c r="K43" s="115"/>
      <c r="L43" s="94"/>
      <c r="M43" s="109"/>
      <c r="N43" s="109"/>
      <c r="O43" s="109"/>
      <c r="P43" s="110"/>
      <c r="Q43" s="3"/>
      <c r="R43" s="3"/>
      <c r="S43" s="59"/>
      <c r="T43" s="3"/>
      <c r="U43" s="3"/>
      <c r="V43" s="3"/>
      <c r="W43" s="3"/>
      <c r="X43" s="3"/>
      <c r="Y43" s="3"/>
      <c r="Z43" s="3"/>
      <c r="AA43" s="3"/>
      <c r="AB43" s="3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18"/>
      <c r="AS43" s="18"/>
      <c r="AT43" s="18"/>
      <c r="AU43" s="18"/>
      <c r="AV43" s="18"/>
      <c r="AW43" s="18"/>
      <c r="AX43" s="14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4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37"/>
      <c r="CT43" s="37"/>
    </row>
    <row r="44" spans="1:98" customFormat="1" ht="15" hidden="1" customHeight="1" outlineLevel="1" x14ac:dyDescent="0.25">
      <c r="A44" s="112"/>
      <c r="B44" s="112"/>
      <c r="C44" s="112"/>
      <c r="D44" s="113"/>
      <c r="E44" s="112"/>
      <c r="F44" s="112"/>
      <c r="G44" s="112"/>
      <c r="H44" s="112"/>
      <c r="I44" s="114"/>
      <c r="J44" s="115"/>
      <c r="K44" s="115"/>
      <c r="L44" s="94"/>
      <c r="M44" s="109"/>
      <c r="N44" s="109"/>
      <c r="O44" s="109"/>
      <c r="P44" s="110"/>
      <c r="Q44" s="3"/>
      <c r="R44" s="3"/>
      <c r="S44" s="59"/>
      <c r="T44" s="3"/>
      <c r="U44" s="3"/>
      <c r="V44" s="3"/>
      <c r="W44" s="3"/>
      <c r="X44" s="3"/>
      <c r="Y44" s="3"/>
      <c r="Z44" s="3"/>
      <c r="AA44" s="3"/>
      <c r="AB44" s="3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18"/>
      <c r="AS44" s="18"/>
      <c r="AT44" s="18"/>
      <c r="AU44" s="18"/>
      <c r="AV44" s="18"/>
      <c r="AW44" s="18"/>
      <c r="AX44" s="14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4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37"/>
      <c r="CT44" s="37"/>
    </row>
    <row r="45" spans="1:98" customFormat="1" ht="15" hidden="1" customHeight="1" outlineLevel="1" x14ac:dyDescent="0.25">
      <c r="A45" s="112"/>
      <c r="B45" s="112"/>
      <c r="C45" s="112"/>
      <c r="D45" s="113"/>
      <c r="E45" s="112"/>
      <c r="F45" s="112"/>
      <c r="G45" s="112"/>
      <c r="H45" s="112"/>
      <c r="I45" s="114"/>
      <c r="J45" s="115"/>
      <c r="K45" s="115"/>
      <c r="L45" s="94"/>
      <c r="M45" s="109"/>
      <c r="N45" s="109"/>
      <c r="O45" s="109"/>
      <c r="P45" s="110"/>
      <c r="Q45" s="3"/>
      <c r="R45" s="3"/>
      <c r="S45" s="59"/>
      <c r="T45" s="3"/>
      <c r="U45" s="3"/>
      <c r="V45" s="3"/>
      <c r="W45" s="3"/>
      <c r="X45" s="3"/>
      <c r="Y45" s="3"/>
      <c r="Z45" s="3"/>
      <c r="AA45" s="3"/>
      <c r="AB45" s="3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18"/>
      <c r="AS45" s="18"/>
      <c r="AT45" s="18"/>
      <c r="AU45" s="18"/>
      <c r="AV45" s="18"/>
      <c r="AW45" s="18"/>
      <c r="AX45" s="14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4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37"/>
      <c r="CT45" s="37"/>
    </row>
    <row r="46" spans="1:98" customFormat="1" ht="15" hidden="1" customHeight="1" outlineLevel="1" x14ac:dyDescent="0.25">
      <c r="A46" s="112"/>
      <c r="B46" s="112"/>
      <c r="C46" s="112"/>
      <c r="D46" s="113"/>
      <c r="E46" s="112"/>
      <c r="F46" s="112"/>
      <c r="G46" s="112"/>
      <c r="H46" s="112"/>
      <c r="I46" s="114"/>
      <c r="J46" s="115"/>
      <c r="K46" s="115"/>
      <c r="L46" s="94"/>
      <c r="M46" s="109"/>
      <c r="N46" s="109"/>
      <c r="O46" s="109"/>
      <c r="P46" s="110"/>
      <c r="Q46" s="3"/>
      <c r="R46" s="3"/>
      <c r="S46" s="59"/>
      <c r="T46" s="3"/>
      <c r="U46" s="3"/>
      <c r="V46" s="3"/>
      <c r="W46" s="3"/>
      <c r="X46" s="3"/>
      <c r="Y46" s="3"/>
      <c r="Z46" s="3"/>
      <c r="AA46" s="3"/>
      <c r="AB46" s="3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18"/>
      <c r="AS46" s="18"/>
      <c r="AT46" s="18"/>
      <c r="AU46" s="18"/>
      <c r="AV46" s="18"/>
      <c r="AW46" s="18"/>
      <c r="AX46" s="14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4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37"/>
      <c r="CT46" s="37"/>
    </row>
    <row r="47" spans="1:98" customFormat="1" ht="15" hidden="1" customHeight="1" outlineLevel="1" x14ac:dyDescent="0.25">
      <c r="A47" s="112"/>
      <c r="B47" s="112"/>
      <c r="C47" s="112"/>
      <c r="D47" s="113"/>
      <c r="E47" s="112"/>
      <c r="F47" s="112"/>
      <c r="G47" s="112"/>
      <c r="H47" s="112"/>
      <c r="I47" s="114"/>
      <c r="J47" s="115"/>
      <c r="K47" s="115"/>
      <c r="L47" s="94"/>
      <c r="M47" s="109"/>
      <c r="N47" s="109"/>
      <c r="O47" s="109"/>
      <c r="P47" s="110"/>
      <c r="Q47" s="3"/>
      <c r="R47" s="3"/>
      <c r="S47" s="59"/>
      <c r="T47" s="3"/>
      <c r="U47" s="3"/>
      <c r="V47" s="3"/>
      <c r="W47" s="3"/>
      <c r="X47" s="3"/>
      <c r="Y47" s="3"/>
      <c r="Z47" s="3"/>
      <c r="AA47" s="3"/>
      <c r="AB47" s="3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18"/>
      <c r="AS47" s="18"/>
      <c r="AT47" s="18"/>
      <c r="AU47" s="18"/>
      <c r="AV47" s="18"/>
      <c r="AW47" s="18"/>
      <c r="AX47" s="14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4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37"/>
      <c r="CT47" s="37"/>
    </row>
    <row r="48" spans="1:98" customFormat="1" ht="15" hidden="1" customHeight="1" outlineLevel="1" x14ac:dyDescent="0.25">
      <c r="A48" s="112"/>
      <c r="B48" s="112"/>
      <c r="C48" s="112"/>
      <c r="D48" s="113"/>
      <c r="E48" s="112"/>
      <c r="F48" s="112"/>
      <c r="G48" s="112"/>
      <c r="H48" s="112"/>
      <c r="I48" s="114"/>
      <c r="J48" s="115"/>
      <c r="K48" s="115"/>
      <c r="L48" s="94"/>
      <c r="M48" s="109"/>
      <c r="N48" s="109"/>
      <c r="O48" s="109"/>
      <c r="P48" s="110"/>
      <c r="Q48" s="3"/>
      <c r="R48" s="3"/>
      <c r="S48" s="59"/>
      <c r="T48" s="3"/>
      <c r="U48" s="3"/>
      <c r="V48" s="3"/>
      <c r="W48" s="3"/>
      <c r="X48" s="3"/>
      <c r="Y48" s="3"/>
      <c r="Z48" s="3"/>
      <c r="AA48" s="3"/>
      <c r="AB48" s="3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18"/>
      <c r="AS48" s="18"/>
      <c r="AT48" s="18"/>
      <c r="AU48" s="18"/>
      <c r="AV48" s="18"/>
      <c r="AW48" s="18"/>
      <c r="AX48" s="14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4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37"/>
      <c r="CT48" s="37"/>
    </row>
    <row r="49" spans="1:98" customFormat="1" ht="15" hidden="1" customHeight="1" outlineLevel="1" x14ac:dyDescent="0.25">
      <c r="A49" s="112"/>
      <c r="B49" s="112"/>
      <c r="C49" s="112"/>
      <c r="D49" s="113"/>
      <c r="E49" s="112"/>
      <c r="F49" s="112"/>
      <c r="G49" s="112"/>
      <c r="H49" s="112"/>
      <c r="I49" s="114"/>
      <c r="J49" s="115"/>
      <c r="K49" s="115"/>
      <c r="L49" s="94"/>
      <c r="M49" s="109"/>
      <c r="N49" s="109"/>
      <c r="O49" s="109"/>
      <c r="P49" s="110"/>
      <c r="Q49" s="3"/>
      <c r="R49" s="3"/>
      <c r="S49" s="59"/>
      <c r="T49" s="3"/>
      <c r="U49" s="3"/>
      <c r="V49" s="3"/>
      <c r="W49" s="3"/>
      <c r="X49" s="3"/>
      <c r="Y49" s="3"/>
      <c r="Z49" s="3"/>
      <c r="AA49" s="3"/>
      <c r="AB49" s="3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18"/>
      <c r="AS49" s="18"/>
      <c r="AT49" s="18"/>
      <c r="AU49" s="18"/>
      <c r="AV49" s="18"/>
      <c r="AW49" s="18"/>
      <c r="AX49" s="14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4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37"/>
      <c r="CT49" s="37"/>
    </row>
    <row r="50" spans="1:98" customFormat="1" ht="15" hidden="1" customHeight="1" outlineLevel="1" x14ac:dyDescent="0.25">
      <c r="A50" s="112"/>
      <c r="B50" s="112"/>
      <c r="C50" s="112"/>
      <c r="D50" s="113"/>
      <c r="E50" s="112"/>
      <c r="F50" s="112"/>
      <c r="G50" s="112"/>
      <c r="H50" s="112"/>
      <c r="I50" s="114"/>
      <c r="J50" s="115"/>
      <c r="K50" s="115"/>
      <c r="L50" s="94"/>
      <c r="M50" s="109"/>
      <c r="N50" s="109"/>
      <c r="O50" s="109"/>
      <c r="P50" s="110"/>
      <c r="Q50" s="3"/>
      <c r="R50" s="3"/>
      <c r="S50" s="59"/>
      <c r="T50" s="3"/>
      <c r="U50" s="3"/>
      <c r="V50" s="3"/>
      <c r="W50" s="3"/>
      <c r="X50" s="3"/>
      <c r="Y50" s="3"/>
      <c r="Z50" s="3"/>
      <c r="AA50" s="3"/>
      <c r="AB50" s="3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18"/>
      <c r="AS50" s="18"/>
      <c r="AT50" s="18"/>
      <c r="AU50" s="18"/>
      <c r="AV50" s="18"/>
      <c r="AW50" s="18"/>
      <c r="AX50" s="14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4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37"/>
      <c r="CT50" s="37"/>
    </row>
    <row r="51" spans="1:98" customFormat="1" ht="15" hidden="1" customHeight="1" outlineLevel="1" x14ac:dyDescent="0.25">
      <c r="A51" s="112"/>
      <c r="B51" s="112"/>
      <c r="C51" s="112"/>
      <c r="D51" s="113"/>
      <c r="E51" s="112"/>
      <c r="F51" s="112"/>
      <c r="G51" s="112"/>
      <c r="H51" s="112"/>
      <c r="I51" s="114"/>
      <c r="J51" s="115"/>
      <c r="K51" s="115"/>
      <c r="L51" s="94"/>
      <c r="M51" s="109"/>
      <c r="N51" s="109"/>
      <c r="O51" s="109"/>
      <c r="P51" s="110"/>
      <c r="Q51" s="3"/>
      <c r="R51" s="3"/>
      <c r="S51" s="59"/>
      <c r="T51" s="3"/>
      <c r="U51" s="3"/>
      <c r="V51" s="3"/>
      <c r="W51" s="3"/>
      <c r="X51" s="3"/>
      <c r="Y51" s="3"/>
      <c r="Z51" s="3"/>
      <c r="AA51" s="3"/>
      <c r="AB51" s="3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18"/>
      <c r="AS51" s="18"/>
      <c r="AT51" s="18"/>
      <c r="AU51" s="18"/>
      <c r="AV51" s="18"/>
      <c r="AW51" s="18"/>
      <c r="AX51" s="14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4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37"/>
      <c r="CT51" s="37"/>
    </row>
    <row r="52" spans="1:98" customFormat="1" ht="15" hidden="1" customHeight="1" outlineLevel="1" x14ac:dyDescent="0.25">
      <c r="A52" s="112"/>
      <c r="B52" s="112"/>
      <c r="C52" s="112"/>
      <c r="D52" s="113"/>
      <c r="E52" s="112"/>
      <c r="F52" s="112"/>
      <c r="G52" s="112"/>
      <c r="H52" s="112"/>
      <c r="I52" s="114"/>
      <c r="J52" s="115"/>
      <c r="K52" s="115"/>
      <c r="L52" s="94"/>
      <c r="M52" s="109"/>
      <c r="N52" s="109"/>
      <c r="O52" s="109"/>
      <c r="P52" s="110"/>
      <c r="Q52" s="3"/>
      <c r="R52" s="3"/>
      <c r="S52" s="59"/>
      <c r="T52" s="3"/>
      <c r="U52" s="3"/>
      <c r="V52" s="3"/>
      <c r="W52" s="3"/>
      <c r="X52" s="3"/>
      <c r="Y52" s="3"/>
      <c r="Z52" s="3"/>
      <c r="AA52" s="3"/>
      <c r="AB52" s="3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18"/>
      <c r="AS52" s="18"/>
      <c r="AT52" s="18"/>
      <c r="AU52" s="18"/>
      <c r="AV52" s="18"/>
      <c r="AW52" s="18"/>
      <c r="AX52" s="14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4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37"/>
      <c r="CT52" s="37"/>
    </row>
    <row r="53" spans="1:98" customFormat="1" ht="15" hidden="1" customHeight="1" outlineLevel="1" x14ac:dyDescent="0.25">
      <c r="A53" s="112"/>
      <c r="B53" s="112"/>
      <c r="C53" s="112"/>
      <c r="D53" s="113"/>
      <c r="E53" s="112"/>
      <c r="F53" s="112"/>
      <c r="G53" s="112"/>
      <c r="H53" s="112"/>
      <c r="I53" s="114"/>
      <c r="J53" s="115"/>
      <c r="K53" s="115"/>
      <c r="L53" s="94"/>
      <c r="M53" s="109"/>
      <c r="N53" s="109"/>
      <c r="O53" s="109"/>
      <c r="P53" s="110"/>
      <c r="Q53" s="3"/>
      <c r="R53" s="3"/>
      <c r="S53" s="59"/>
      <c r="T53" s="3"/>
      <c r="U53" s="3"/>
      <c r="V53" s="3"/>
      <c r="W53" s="3"/>
      <c r="X53" s="3"/>
      <c r="Y53" s="3"/>
      <c r="Z53" s="3"/>
      <c r="AA53" s="3"/>
      <c r="AB53" s="3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18"/>
      <c r="AS53" s="18"/>
      <c r="AT53" s="18"/>
      <c r="AU53" s="18"/>
      <c r="AV53" s="18"/>
      <c r="AW53" s="18"/>
      <c r="AX53" s="14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4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37"/>
      <c r="CT53" s="37"/>
    </row>
    <row r="54" spans="1:98" customFormat="1" ht="15" hidden="1" customHeight="1" outlineLevel="1" x14ac:dyDescent="0.25">
      <c r="A54" s="112"/>
      <c r="B54" s="112"/>
      <c r="C54" s="112"/>
      <c r="D54" s="113"/>
      <c r="E54" s="112"/>
      <c r="F54" s="112"/>
      <c r="G54" s="112"/>
      <c r="H54" s="112"/>
      <c r="I54" s="114"/>
      <c r="J54" s="115"/>
      <c r="K54" s="115"/>
      <c r="L54" s="94"/>
      <c r="M54" s="109"/>
      <c r="N54" s="109"/>
      <c r="O54" s="109"/>
      <c r="P54" s="110"/>
      <c r="Q54" s="3"/>
      <c r="R54" s="3"/>
      <c r="S54" s="59"/>
      <c r="T54" s="3"/>
      <c r="U54" s="3"/>
      <c r="V54" s="3"/>
      <c r="W54" s="3"/>
      <c r="X54" s="3"/>
      <c r="Y54" s="3"/>
      <c r="Z54" s="3"/>
      <c r="AA54" s="3"/>
      <c r="AB54" s="3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18"/>
      <c r="AS54" s="18"/>
      <c r="AT54" s="18"/>
      <c r="AU54" s="18"/>
      <c r="AV54" s="18"/>
      <c r="AW54" s="18"/>
      <c r="AX54" s="14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4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37"/>
      <c r="CT54" s="37"/>
    </row>
    <row r="55" spans="1:98" customFormat="1" ht="15" hidden="1" customHeight="1" outlineLevel="1" x14ac:dyDescent="0.25">
      <c r="A55" s="112"/>
      <c r="B55" s="112"/>
      <c r="C55" s="112"/>
      <c r="D55" s="113"/>
      <c r="E55" s="112"/>
      <c r="F55" s="112"/>
      <c r="G55" s="112"/>
      <c r="H55" s="112"/>
      <c r="I55" s="114"/>
      <c r="J55" s="115"/>
      <c r="K55" s="115"/>
      <c r="L55" s="94"/>
      <c r="M55" s="109"/>
      <c r="N55" s="109"/>
      <c r="O55" s="109"/>
      <c r="P55" s="110"/>
      <c r="Q55" s="3"/>
      <c r="R55" s="3"/>
      <c r="S55" s="59"/>
      <c r="T55" s="3"/>
      <c r="U55" s="3"/>
      <c r="V55" s="3"/>
      <c r="W55" s="3"/>
      <c r="X55" s="3"/>
      <c r="Y55" s="3"/>
      <c r="Z55" s="3"/>
      <c r="AA55" s="3"/>
      <c r="AB55" s="3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18"/>
      <c r="AS55" s="18"/>
      <c r="AT55" s="18"/>
      <c r="AU55" s="18"/>
      <c r="AV55" s="18"/>
      <c r="AW55" s="18"/>
      <c r="AX55" s="14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4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37"/>
      <c r="CT55" s="37"/>
    </row>
    <row r="56" spans="1:98" customFormat="1" ht="15" hidden="1" customHeight="1" outlineLevel="1" x14ac:dyDescent="0.25">
      <c r="A56" s="112"/>
      <c r="B56" s="112"/>
      <c r="C56" s="112"/>
      <c r="D56" s="113"/>
      <c r="E56" s="112"/>
      <c r="F56" s="112"/>
      <c r="G56" s="112"/>
      <c r="H56" s="112"/>
      <c r="I56" s="114"/>
      <c r="J56" s="115"/>
      <c r="K56" s="115"/>
      <c r="L56" s="94"/>
      <c r="M56" s="109"/>
      <c r="N56" s="109"/>
      <c r="O56" s="109"/>
      <c r="P56" s="110"/>
      <c r="Q56" s="3"/>
      <c r="R56" s="3"/>
      <c r="S56" s="59"/>
      <c r="T56" s="3"/>
      <c r="U56" s="3"/>
      <c r="V56" s="3"/>
      <c r="W56" s="3"/>
      <c r="X56" s="3"/>
      <c r="Y56" s="3"/>
      <c r="Z56" s="3"/>
      <c r="AA56" s="3"/>
      <c r="AB56" s="3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18"/>
      <c r="AS56" s="18"/>
      <c r="AT56" s="18"/>
      <c r="AU56" s="18"/>
      <c r="AV56" s="18"/>
      <c r="AW56" s="18"/>
      <c r="AX56" s="14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4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37"/>
      <c r="CT56" s="37"/>
    </row>
    <row r="57" spans="1:98" customFormat="1" ht="15" hidden="1" customHeight="1" outlineLevel="1" x14ac:dyDescent="0.25">
      <c r="A57" s="112"/>
      <c r="B57" s="112"/>
      <c r="C57" s="112"/>
      <c r="D57" s="113"/>
      <c r="E57" s="112"/>
      <c r="F57" s="112"/>
      <c r="G57" s="112"/>
      <c r="H57" s="112"/>
      <c r="I57" s="114"/>
      <c r="J57" s="115"/>
      <c r="K57" s="115"/>
      <c r="L57" s="94"/>
      <c r="M57" s="109"/>
      <c r="N57" s="109"/>
      <c r="O57" s="109"/>
      <c r="P57" s="110"/>
      <c r="Q57" s="3"/>
      <c r="R57" s="3"/>
      <c r="S57" s="59"/>
      <c r="T57" s="3"/>
      <c r="U57" s="3"/>
      <c r="V57" s="3"/>
      <c r="W57" s="3"/>
      <c r="X57" s="3"/>
      <c r="Y57" s="3"/>
      <c r="Z57" s="3"/>
      <c r="AA57" s="3"/>
      <c r="AB57" s="3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18"/>
      <c r="AS57" s="18"/>
      <c r="AT57" s="18"/>
      <c r="AU57" s="18"/>
      <c r="AV57" s="18"/>
      <c r="AW57" s="18"/>
      <c r="AX57" s="14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4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37"/>
      <c r="CT57" s="37"/>
    </row>
    <row r="58" spans="1:98" customFormat="1" ht="15" hidden="1" customHeight="1" outlineLevel="1" x14ac:dyDescent="0.25">
      <c r="A58" s="112"/>
      <c r="B58" s="112"/>
      <c r="C58" s="112"/>
      <c r="D58" s="113"/>
      <c r="E58" s="112"/>
      <c r="F58" s="112"/>
      <c r="G58" s="112"/>
      <c r="H58" s="112"/>
      <c r="I58" s="114"/>
      <c r="J58" s="115"/>
      <c r="K58" s="115"/>
      <c r="L58" s="94"/>
      <c r="M58" s="109"/>
      <c r="N58" s="109"/>
      <c r="O58" s="109"/>
      <c r="P58" s="110"/>
      <c r="Q58" s="3"/>
      <c r="R58" s="3"/>
      <c r="S58" s="59"/>
      <c r="T58" s="3"/>
      <c r="U58" s="3"/>
      <c r="V58" s="3"/>
      <c r="W58" s="3"/>
      <c r="X58" s="3"/>
      <c r="Y58" s="3"/>
      <c r="Z58" s="3"/>
      <c r="AA58" s="3"/>
      <c r="AB58" s="3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18"/>
      <c r="AS58" s="18"/>
      <c r="AT58" s="18"/>
      <c r="AU58" s="18"/>
      <c r="AV58" s="18"/>
      <c r="AW58" s="18"/>
      <c r="AX58" s="14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4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37"/>
      <c r="CT58" s="37"/>
    </row>
    <row r="59" spans="1:98" customFormat="1" ht="15" hidden="1" customHeight="1" outlineLevel="1" x14ac:dyDescent="0.25">
      <c r="A59" s="2"/>
      <c r="B59" s="2"/>
      <c r="C59" s="2"/>
      <c r="D59" s="92"/>
      <c r="E59" s="2"/>
      <c r="F59" s="2"/>
      <c r="G59" s="2"/>
      <c r="H59" s="2"/>
      <c r="I59" s="95"/>
      <c r="J59" s="6"/>
      <c r="K59" s="6"/>
      <c r="L59" s="94"/>
      <c r="M59" s="109"/>
      <c r="N59" s="109"/>
      <c r="O59" s="109"/>
      <c r="P59" s="110"/>
      <c r="Q59" s="3"/>
      <c r="R59" s="3"/>
      <c r="S59" s="59"/>
      <c r="T59" s="3"/>
      <c r="U59" s="3"/>
      <c r="V59" s="3"/>
      <c r="W59" s="3"/>
      <c r="X59" s="3"/>
      <c r="Y59" s="3"/>
      <c r="Z59" s="3"/>
      <c r="AA59" s="3"/>
      <c r="AB59" s="3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18"/>
      <c r="AS59" s="18"/>
      <c r="AT59" s="18"/>
      <c r="AU59" s="18"/>
      <c r="AV59" s="18"/>
      <c r="AW59" s="18"/>
      <c r="AX59" s="14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4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37"/>
      <c r="CT59" s="37"/>
    </row>
    <row r="60" spans="1:98" customFormat="1" ht="15" hidden="1" customHeight="1" outlineLevel="1" x14ac:dyDescent="0.25">
      <c r="A60" s="2"/>
      <c r="B60" s="2"/>
      <c r="C60" s="2"/>
      <c r="D60" s="92"/>
      <c r="E60" s="2"/>
      <c r="F60" s="2"/>
      <c r="G60" s="2"/>
      <c r="H60" s="2"/>
      <c r="I60" s="95"/>
      <c r="J60" s="6"/>
      <c r="K60" s="6"/>
      <c r="L60" s="94"/>
      <c r="M60" s="109"/>
      <c r="N60" s="109"/>
      <c r="O60" s="109"/>
      <c r="P60" s="110"/>
      <c r="Q60" s="3"/>
      <c r="R60" s="3"/>
      <c r="S60" s="59"/>
      <c r="T60" s="3"/>
      <c r="U60" s="3"/>
      <c r="V60" s="3"/>
      <c r="W60" s="3"/>
      <c r="X60" s="3"/>
      <c r="Y60" s="3"/>
      <c r="Z60" s="3"/>
      <c r="AA60" s="3"/>
      <c r="AB60" s="3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18"/>
      <c r="AS60" s="18"/>
      <c r="AT60" s="18"/>
      <c r="AU60" s="18"/>
      <c r="AV60" s="18"/>
      <c r="AW60" s="18"/>
      <c r="AX60" s="14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4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37"/>
      <c r="CT60" s="37"/>
    </row>
    <row r="61" spans="1:98" customFormat="1" ht="15" hidden="1" customHeight="1" outlineLevel="1" x14ac:dyDescent="0.25">
      <c r="A61" s="2"/>
      <c r="B61" s="2"/>
      <c r="C61" s="2"/>
      <c r="D61" s="92"/>
      <c r="E61" s="2"/>
      <c r="F61" s="2"/>
      <c r="G61" s="2"/>
      <c r="H61" s="2"/>
      <c r="I61" s="95"/>
      <c r="J61" s="6"/>
      <c r="K61" s="6"/>
      <c r="L61" s="94"/>
      <c r="M61" s="109"/>
      <c r="N61" s="109"/>
      <c r="O61" s="109"/>
      <c r="P61" s="110"/>
      <c r="Q61" s="3"/>
      <c r="R61" s="3"/>
      <c r="S61" s="59"/>
      <c r="T61" s="3"/>
      <c r="U61" s="3"/>
      <c r="V61" s="3"/>
      <c r="W61" s="3"/>
      <c r="X61" s="3"/>
      <c r="Y61" s="3"/>
      <c r="Z61" s="3"/>
      <c r="AA61" s="3"/>
      <c r="AB61" s="3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18"/>
      <c r="AS61" s="18"/>
      <c r="AT61" s="18"/>
      <c r="AU61" s="18"/>
      <c r="AV61" s="18"/>
      <c r="AW61" s="18"/>
      <c r="AX61" s="14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4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37"/>
      <c r="CT61" s="37"/>
    </row>
    <row r="62" spans="1:98" customFormat="1" ht="15" hidden="1" customHeight="1" outlineLevel="1" x14ac:dyDescent="0.25">
      <c r="A62" s="2"/>
      <c r="B62" s="2"/>
      <c r="C62" s="2"/>
      <c r="D62" s="92"/>
      <c r="E62" s="2"/>
      <c r="F62" s="2"/>
      <c r="G62" s="2"/>
      <c r="H62" s="2"/>
      <c r="I62" s="95"/>
      <c r="J62" s="6"/>
      <c r="K62" s="6"/>
      <c r="L62" s="94"/>
      <c r="M62" s="109"/>
      <c r="N62" s="109"/>
      <c r="O62" s="109"/>
      <c r="P62" s="110"/>
      <c r="Q62" s="3"/>
      <c r="R62" s="3"/>
      <c r="S62" s="59"/>
      <c r="T62" s="3"/>
      <c r="U62" s="3"/>
      <c r="V62" s="3"/>
      <c r="W62" s="3"/>
      <c r="X62" s="3"/>
      <c r="Y62" s="3"/>
      <c r="Z62" s="3"/>
      <c r="AA62" s="3"/>
      <c r="AB62" s="3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18"/>
      <c r="AS62" s="18"/>
      <c r="AT62" s="18"/>
      <c r="AU62" s="18"/>
      <c r="AV62" s="18"/>
      <c r="AW62" s="18"/>
      <c r="AX62" s="14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4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37"/>
      <c r="CT62" s="37"/>
    </row>
    <row r="63" spans="1:98" customFormat="1" ht="15" hidden="1" customHeight="1" outlineLevel="1" x14ac:dyDescent="0.25">
      <c r="A63" s="2"/>
      <c r="B63" s="2"/>
      <c r="C63" s="2"/>
      <c r="D63" s="92"/>
      <c r="E63" s="2"/>
      <c r="F63" s="2"/>
      <c r="G63" s="2"/>
      <c r="H63" s="2"/>
      <c r="I63" s="95"/>
      <c r="J63" s="6"/>
      <c r="K63" s="6"/>
      <c r="L63" s="94"/>
      <c r="M63" s="109"/>
      <c r="N63" s="109"/>
      <c r="O63" s="109"/>
      <c r="P63" s="110"/>
      <c r="Q63" s="3"/>
      <c r="R63" s="3"/>
      <c r="S63" s="59"/>
      <c r="T63" s="3"/>
      <c r="U63" s="3"/>
      <c r="V63" s="3"/>
      <c r="W63" s="3"/>
      <c r="X63" s="3"/>
      <c r="Y63" s="3"/>
      <c r="Z63" s="3"/>
      <c r="AA63" s="3"/>
      <c r="AB63" s="3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18"/>
      <c r="AS63" s="18"/>
      <c r="AT63" s="18"/>
      <c r="AU63" s="18"/>
      <c r="AV63" s="18"/>
      <c r="AW63" s="18"/>
      <c r="AX63" s="14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4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37"/>
      <c r="CT63" s="37"/>
    </row>
    <row r="64" spans="1:98" customFormat="1" ht="15" hidden="1" customHeight="1" outlineLevel="1" x14ac:dyDescent="0.25">
      <c r="A64" s="2"/>
      <c r="B64" s="2"/>
      <c r="C64" s="2"/>
      <c r="D64" s="92"/>
      <c r="E64" s="2"/>
      <c r="F64" s="2"/>
      <c r="G64" s="2"/>
      <c r="H64" s="2"/>
      <c r="I64" s="95"/>
      <c r="J64" s="6"/>
      <c r="K64" s="6"/>
      <c r="L64" s="94"/>
      <c r="M64" s="109"/>
      <c r="N64" s="109"/>
      <c r="O64" s="109"/>
      <c r="P64" s="110"/>
      <c r="Q64" s="3"/>
      <c r="R64" s="3"/>
      <c r="S64" s="59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18"/>
      <c r="AS64" s="18"/>
      <c r="AT64" s="18"/>
      <c r="AU64" s="18"/>
      <c r="AV64" s="18"/>
      <c r="AW64" s="18"/>
      <c r="AX64" s="14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4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37"/>
      <c r="CT64" s="37"/>
    </row>
    <row r="65" spans="1:98" customFormat="1" ht="15" hidden="1" customHeight="1" outlineLevel="1" x14ac:dyDescent="0.25">
      <c r="A65" s="2"/>
      <c r="B65" s="2"/>
      <c r="C65" s="2"/>
      <c r="D65" s="92"/>
      <c r="E65" s="2"/>
      <c r="F65" s="2"/>
      <c r="G65" s="2"/>
      <c r="H65" s="2"/>
      <c r="I65" s="2"/>
      <c r="J65" s="6"/>
      <c r="K65" s="6"/>
      <c r="L65" s="94"/>
      <c r="M65" s="109"/>
      <c r="N65" s="109"/>
      <c r="O65" s="109"/>
      <c r="P65" s="110"/>
      <c r="Q65" s="3"/>
      <c r="R65" s="3"/>
      <c r="S65" s="59"/>
      <c r="T65" s="3"/>
      <c r="U65" s="3"/>
      <c r="V65" s="3"/>
      <c r="W65" s="3"/>
      <c r="X65" s="3"/>
      <c r="Y65" s="3"/>
      <c r="Z65" s="3"/>
      <c r="AA65" s="3"/>
      <c r="AB65" s="3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18"/>
      <c r="AS65" s="18"/>
      <c r="AT65" s="18"/>
      <c r="AU65" s="18"/>
      <c r="AV65" s="18"/>
      <c r="AW65" s="18"/>
      <c r="AX65" s="14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4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37"/>
      <c r="CT65" s="37"/>
    </row>
    <row r="66" spans="1:98" customFormat="1" ht="15" hidden="1" customHeight="1" outlineLevel="1" x14ac:dyDescent="0.25">
      <c r="A66" s="2"/>
      <c r="B66" s="2"/>
      <c r="C66" s="2"/>
      <c r="D66" s="92"/>
      <c r="E66" s="2"/>
      <c r="F66" s="2"/>
      <c r="G66" s="2"/>
      <c r="H66" s="2"/>
      <c r="I66" s="2"/>
      <c r="J66" s="6"/>
      <c r="K66" s="6"/>
      <c r="L66" s="94"/>
      <c r="M66" s="109"/>
      <c r="N66" s="109"/>
      <c r="O66" s="109"/>
      <c r="P66" s="110"/>
      <c r="Q66" s="3"/>
      <c r="R66" s="3"/>
      <c r="S66" s="59"/>
      <c r="T66" s="3"/>
      <c r="U66" s="3"/>
      <c r="V66" s="3"/>
      <c r="W66" s="3"/>
      <c r="X66" s="3"/>
      <c r="Y66" s="3"/>
      <c r="Z66" s="3"/>
      <c r="AA66" s="3"/>
      <c r="AB66" s="3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18"/>
      <c r="AS66" s="18"/>
      <c r="AT66" s="18"/>
      <c r="AU66" s="18"/>
      <c r="AV66" s="18"/>
      <c r="AW66" s="18"/>
      <c r="AX66" s="14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4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37"/>
      <c r="CT66" s="37"/>
    </row>
    <row r="67" spans="1:98" customFormat="1" ht="15" hidden="1" customHeight="1" outlineLevel="1" x14ac:dyDescent="0.25">
      <c r="A67" s="2"/>
      <c r="B67" s="2"/>
      <c r="C67" s="2"/>
      <c r="D67" s="92"/>
      <c r="E67" s="2"/>
      <c r="F67" s="2"/>
      <c r="G67" s="2"/>
      <c r="H67" s="2"/>
      <c r="I67" s="2"/>
      <c r="J67" s="6"/>
      <c r="K67" s="6"/>
      <c r="L67" s="94"/>
      <c r="M67" s="109"/>
      <c r="N67" s="109"/>
      <c r="O67" s="109"/>
      <c r="P67" s="110"/>
      <c r="Q67" s="3"/>
      <c r="R67" s="3"/>
      <c r="S67" s="59"/>
      <c r="T67" s="3"/>
      <c r="U67" s="3"/>
      <c r="V67" s="3"/>
      <c r="W67" s="3"/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18"/>
      <c r="AS67" s="18"/>
      <c r="AT67" s="18"/>
      <c r="AU67" s="18"/>
      <c r="AV67" s="18"/>
      <c r="AW67" s="18"/>
      <c r="AX67" s="14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4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37"/>
      <c r="CT67" s="37"/>
    </row>
    <row r="68" spans="1:98" customFormat="1" ht="15" hidden="1" customHeight="1" outlineLevel="1" x14ac:dyDescent="0.25">
      <c r="A68" s="2"/>
      <c r="B68" s="2"/>
      <c r="C68" s="2"/>
      <c r="D68" s="92"/>
      <c r="E68" s="2"/>
      <c r="F68" s="2"/>
      <c r="G68" s="2"/>
      <c r="H68" s="2"/>
      <c r="I68" s="2"/>
      <c r="J68" s="6"/>
      <c r="K68" s="6"/>
      <c r="L68" s="94"/>
      <c r="M68" s="109"/>
      <c r="N68" s="109"/>
      <c r="O68" s="109"/>
      <c r="P68" s="110"/>
      <c r="Q68" s="3"/>
      <c r="R68" s="3"/>
      <c r="S68" s="59"/>
      <c r="T68" s="3"/>
      <c r="U68" s="3"/>
      <c r="V68" s="3"/>
      <c r="W68" s="3"/>
      <c r="X68" s="3"/>
      <c r="Y68" s="3"/>
      <c r="Z68" s="3"/>
      <c r="AA68" s="3"/>
      <c r="AB68" s="3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18"/>
      <c r="AS68" s="18"/>
      <c r="AT68" s="18"/>
      <c r="AU68" s="18"/>
      <c r="AV68" s="18"/>
      <c r="AW68" s="18"/>
      <c r="AX68" s="14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4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37"/>
      <c r="CT68" s="37"/>
    </row>
    <row r="69" spans="1:98" customFormat="1" ht="15" hidden="1" customHeight="1" outlineLevel="1" x14ac:dyDescent="0.25">
      <c r="A69" s="2"/>
      <c r="B69" s="2"/>
      <c r="C69" s="2"/>
      <c r="D69" s="92"/>
      <c r="E69" s="2"/>
      <c r="F69" s="2"/>
      <c r="G69" s="2"/>
      <c r="H69" s="2"/>
      <c r="I69" s="2"/>
      <c r="J69" s="6"/>
      <c r="K69" s="6"/>
      <c r="L69" s="94"/>
      <c r="M69" s="109"/>
      <c r="N69" s="109"/>
      <c r="O69" s="109"/>
      <c r="P69" s="110"/>
      <c r="Q69" s="3"/>
      <c r="R69" s="3"/>
      <c r="S69" s="59"/>
      <c r="T69" s="3"/>
      <c r="U69" s="3"/>
      <c r="V69" s="3"/>
      <c r="W69" s="3"/>
      <c r="X69" s="3"/>
      <c r="Y69" s="3"/>
      <c r="Z69" s="3"/>
      <c r="AA69" s="3"/>
      <c r="AB69" s="3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18"/>
      <c r="AS69" s="18"/>
      <c r="AT69" s="18"/>
      <c r="AU69" s="18"/>
      <c r="AV69" s="18"/>
      <c r="AW69" s="18"/>
      <c r="AX69" s="14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4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37"/>
      <c r="CT69" s="37"/>
    </row>
    <row r="70" spans="1:98" customFormat="1" ht="15" hidden="1" customHeight="1" outlineLevel="1" x14ac:dyDescent="0.25">
      <c r="A70" s="2"/>
      <c r="B70" s="2"/>
      <c r="C70" s="2"/>
      <c r="D70" s="92"/>
      <c r="E70" s="2"/>
      <c r="F70" s="2"/>
      <c r="G70" s="2"/>
      <c r="H70" s="2"/>
      <c r="I70" s="2"/>
      <c r="J70" s="6"/>
      <c r="K70" s="6"/>
      <c r="L70" s="94"/>
      <c r="M70" s="109"/>
      <c r="N70" s="109"/>
      <c r="O70" s="109"/>
      <c r="P70" s="110"/>
      <c r="Q70" s="3"/>
      <c r="R70" s="3"/>
      <c r="S70" s="59"/>
      <c r="T70" s="3"/>
      <c r="U70" s="3"/>
      <c r="V70" s="3"/>
      <c r="W70" s="3"/>
      <c r="X70" s="3"/>
      <c r="Y70" s="3"/>
      <c r="Z70" s="3"/>
      <c r="AA70" s="3"/>
      <c r="AB70" s="3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18"/>
      <c r="AS70" s="18"/>
      <c r="AT70" s="18"/>
      <c r="AU70" s="18"/>
      <c r="AV70" s="18"/>
      <c r="AW70" s="18"/>
      <c r="AX70" s="14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4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37"/>
      <c r="CT70" s="37"/>
    </row>
    <row r="71" spans="1:98" customFormat="1" ht="15" hidden="1" customHeight="1" outlineLevel="1" x14ac:dyDescent="0.25">
      <c r="A71" s="2"/>
      <c r="B71" s="2"/>
      <c r="C71" s="2"/>
      <c r="D71" s="92"/>
      <c r="E71" s="2"/>
      <c r="F71" s="2"/>
      <c r="G71" s="2"/>
      <c r="H71" s="2"/>
      <c r="I71" s="2"/>
      <c r="J71" s="6"/>
      <c r="K71" s="6"/>
      <c r="L71" s="94"/>
      <c r="M71" s="109"/>
      <c r="N71" s="109"/>
      <c r="O71" s="109"/>
      <c r="P71" s="110"/>
      <c r="Q71" s="3"/>
      <c r="R71" s="3"/>
      <c r="S71" s="59"/>
      <c r="T71" s="3"/>
      <c r="U71" s="3"/>
      <c r="V71" s="3"/>
      <c r="W71" s="3"/>
      <c r="X71" s="3"/>
      <c r="Y71" s="3"/>
      <c r="Z71" s="3"/>
      <c r="AA71" s="3"/>
      <c r="AB71" s="3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18"/>
      <c r="AS71" s="18"/>
      <c r="AT71" s="18"/>
      <c r="AU71" s="18"/>
      <c r="AV71" s="18"/>
      <c r="AW71" s="18"/>
      <c r="AX71" s="14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4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37"/>
      <c r="CT71" s="37"/>
    </row>
    <row r="72" spans="1:98" customFormat="1" ht="20.25" customHeight="1" collapsed="1" x14ac:dyDescent="0.25">
      <c r="A72" s="131" t="s">
        <v>62</v>
      </c>
      <c r="B72" s="132"/>
      <c r="C72" s="132"/>
      <c r="D72" s="132"/>
      <c r="E72" s="132"/>
      <c r="F72" s="132"/>
      <c r="G72" s="132"/>
      <c r="H72" s="132"/>
      <c r="I72" s="132"/>
      <c r="J72" s="132"/>
      <c r="K72" s="133"/>
      <c r="L72" s="98"/>
      <c r="M72" s="111"/>
      <c r="N72" s="111"/>
      <c r="O72" s="111"/>
      <c r="P72" s="111">
        <f t="shared" ref="P72:AU72" si="0">SUM(P6:P71)</f>
        <v>1</v>
      </c>
      <c r="Q72" s="9">
        <f t="shared" si="0"/>
        <v>3</v>
      </c>
      <c r="R72" s="9">
        <f t="shared" si="0"/>
        <v>3</v>
      </c>
      <c r="S72" s="9">
        <f t="shared" si="0"/>
        <v>4</v>
      </c>
      <c r="T72" s="9">
        <f t="shared" si="0"/>
        <v>4</v>
      </c>
      <c r="U72" s="9">
        <f t="shared" si="0"/>
        <v>5</v>
      </c>
      <c r="V72" s="9">
        <f t="shared" si="0"/>
        <v>5</v>
      </c>
      <c r="W72" s="9">
        <f t="shared" si="0"/>
        <v>5</v>
      </c>
      <c r="X72" s="9">
        <f t="shared" si="0"/>
        <v>5</v>
      </c>
      <c r="Y72" s="9">
        <f t="shared" si="0"/>
        <v>5</v>
      </c>
      <c r="Z72" s="9">
        <f t="shared" si="0"/>
        <v>5</v>
      </c>
      <c r="AA72" s="9">
        <f t="shared" si="0"/>
        <v>6</v>
      </c>
      <c r="AB72" s="9">
        <f t="shared" si="0"/>
        <v>6</v>
      </c>
      <c r="AC72" s="9">
        <f t="shared" si="0"/>
        <v>6</v>
      </c>
      <c r="AD72" s="9">
        <f t="shared" si="0"/>
        <v>6</v>
      </c>
      <c r="AE72" s="9">
        <f t="shared" si="0"/>
        <v>6</v>
      </c>
      <c r="AF72" s="9">
        <f t="shared" si="0"/>
        <v>6</v>
      </c>
      <c r="AG72" s="9">
        <f t="shared" si="0"/>
        <v>6</v>
      </c>
      <c r="AH72" s="9">
        <f t="shared" si="0"/>
        <v>8</v>
      </c>
      <c r="AI72" s="9">
        <f t="shared" si="0"/>
        <v>8</v>
      </c>
      <c r="AJ72" s="9">
        <f t="shared" si="0"/>
        <v>8</v>
      </c>
      <c r="AK72" s="9">
        <f t="shared" si="0"/>
        <v>6</v>
      </c>
      <c r="AL72" s="9">
        <f t="shared" si="0"/>
        <v>6</v>
      </c>
      <c r="AM72" s="9">
        <f t="shared" si="0"/>
        <v>6</v>
      </c>
      <c r="AN72" s="9">
        <f t="shared" si="0"/>
        <v>5</v>
      </c>
      <c r="AO72" s="9">
        <f t="shared" si="0"/>
        <v>5</v>
      </c>
      <c r="AP72" s="9">
        <f t="shared" si="0"/>
        <v>5</v>
      </c>
      <c r="AQ72" s="9">
        <f t="shared" si="0"/>
        <v>5</v>
      </c>
      <c r="AR72" s="9">
        <f t="shared" si="0"/>
        <v>5</v>
      </c>
      <c r="AS72" s="60">
        <f t="shared" si="0"/>
        <v>4</v>
      </c>
      <c r="AT72" s="60">
        <f t="shared" si="0"/>
        <v>4</v>
      </c>
      <c r="AU72" s="9">
        <f t="shared" si="0"/>
        <v>4</v>
      </c>
      <c r="AV72" s="9">
        <f t="shared" ref="AV72:CA72" si="1">SUM(AV6:AV71)</f>
        <v>4</v>
      </c>
      <c r="AW72" s="9">
        <f t="shared" si="1"/>
        <v>3</v>
      </c>
      <c r="AX72" s="9">
        <f t="shared" si="1"/>
        <v>3</v>
      </c>
      <c r="AY72" s="9">
        <f t="shared" si="1"/>
        <v>3</v>
      </c>
      <c r="AZ72" s="9">
        <f t="shared" si="1"/>
        <v>2</v>
      </c>
      <c r="BA72" s="9">
        <f t="shared" si="1"/>
        <v>2</v>
      </c>
      <c r="BB72" s="9">
        <f t="shared" si="1"/>
        <v>2</v>
      </c>
      <c r="BC72" s="9">
        <f t="shared" si="1"/>
        <v>2</v>
      </c>
      <c r="BD72" s="9">
        <f t="shared" si="1"/>
        <v>2</v>
      </c>
      <c r="BE72" s="9">
        <f t="shared" si="1"/>
        <v>3</v>
      </c>
      <c r="BF72" s="9">
        <f t="shared" si="1"/>
        <v>3</v>
      </c>
      <c r="BG72" s="9">
        <f t="shared" si="1"/>
        <v>3</v>
      </c>
      <c r="BH72" s="9">
        <f t="shared" si="1"/>
        <v>3</v>
      </c>
      <c r="BI72" s="9">
        <f t="shared" si="1"/>
        <v>3</v>
      </c>
      <c r="BJ72" s="9">
        <f t="shared" si="1"/>
        <v>3</v>
      </c>
      <c r="BK72" s="9">
        <f t="shared" si="1"/>
        <v>3</v>
      </c>
      <c r="BL72" s="9">
        <f t="shared" si="1"/>
        <v>3</v>
      </c>
      <c r="BM72" s="9">
        <f t="shared" si="1"/>
        <v>3</v>
      </c>
      <c r="BN72" s="9">
        <f t="shared" si="1"/>
        <v>3</v>
      </c>
      <c r="BO72" s="9">
        <f t="shared" si="1"/>
        <v>4</v>
      </c>
      <c r="BP72" s="9">
        <f t="shared" si="1"/>
        <v>3</v>
      </c>
      <c r="BQ72" s="9">
        <f t="shared" si="1"/>
        <v>3</v>
      </c>
      <c r="BR72" s="9">
        <f t="shared" si="1"/>
        <v>3</v>
      </c>
      <c r="BS72" s="9">
        <f t="shared" si="1"/>
        <v>3</v>
      </c>
      <c r="BT72" s="9">
        <f t="shared" si="1"/>
        <v>3</v>
      </c>
      <c r="BU72" s="9">
        <f t="shared" si="1"/>
        <v>3</v>
      </c>
      <c r="BV72" s="9">
        <f t="shared" si="1"/>
        <v>3</v>
      </c>
      <c r="BW72" s="9">
        <f t="shared" si="1"/>
        <v>4</v>
      </c>
      <c r="BX72" s="9">
        <f t="shared" si="1"/>
        <v>3</v>
      </c>
      <c r="BY72" s="9">
        <f t="shared" si="1"/>
        <v>3</v>
      </c>
      <c r="BZ72" s="9">
        <f t="shared" si="1"/>
        <v>3</v>
      </c>
      <c r="CA72" s="9">
        <f t="shared" si="1"/>
        <v>3</v>
      </c>
      <c r="CB72" s="9">
        <f t="shared" ref="CB72:CR72" si="2">SUM(CB6:CB71)</f>
        <v>3</v>
      </c>
      <c r="CC72" s="9">
        <f t="shared" si="2"/>
        <v>3</v>
      </c>
      <c r="CD72" s="9">
        <f t="shared" si="2"/>
        <v>3</v>
      </c>
      <c r="CE72" s="9">
        <f t="shared" si="2"/>
        <v>3</v>
      </c>
      <c r="CF72" s="9">
        <f t="shared" si="2"/>
        <v>3</v>
      </c>
      <c r="CG72" s="9">
        <f t="shared" si="2"/>
        <v>3</v>
      </c>
      <c r="CH72" s="9">
        <f t="shared" si="2"/>
        <v>3</v>
      </c>
      <c r="CI72" s="9">
        <f t="shared" si="2"/>
        <v>2</v>
      </c>
      <c r="CJ72" s="9">
        <f t="shared" si="2"/>
        <v>2</v>
      </c>
      <c r="CK72" s="9">
        <f t="shared" si="2"/>
        <v>2</v>
      </c>
      <c r="CL72" s="9">
        <f t="shared" si="2"/>
        <v>1</v>
      </c>
      <c r="CM72" s="9">
        <f t="shared" si="2"/>
        <v>1</v>
      </c>
      <c r="CN72" s="9">
        <f t="shared" si="2"/>
        <v>1</v>
      </c>
      <c r="CO72" s="9">
        <f t="shared" si="2"/>
        <v>1</v>
      </c>
      <c r="CP72" s="9">
        <f t="shared" si="2"/>
        <v>1</v>
      </c>
      <c r="CQ72" s="9">
        <f t="shared" si="2"/>
        <v>1</v>
      </c>
      <c r="CR72" s="10">
        <f t="shared" si="2"/>
        <v>1</v>
      </c>
      <c r="CS72" s="58"/>
      <c r="CT72" s="58"/>
    </row>
    <row r="73" spans="1:98" customFormat="1" ht="30" customHeight="1" x14ac:dyDescent="0.25">
      <c r="A73" s="134" t="s">
        <v>125</v>
      </c>
      <c r="B73" s="135"/>
      <c r="C73" s="135"/>
      <c r="D73" s="135"/>
      <c r="E73" s="135"/>
      <c r="F73" s="135"/>
      <c r="G73" s="135"/>
      <c r="H73" s="135"/>
      <c r="I73" s="135"/>
      <c r="J73" s="135"/>
      <c r="K73" s="136"/>
      <c r="L73" s="105"/>
      <c r="M73" s="103"/>
      <c r="N73" s="103"/>
      <c r="O73" s="103"/>
      <c r="P73" s="103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</row>
    <row r="74" spans="1:98" hidden="1" x14ac:dyDescent="0.25"/>
    <row r="75" spans="1:98" hidden="1" x14ac:dyDescent="0.25"/>
    <row r="76" spans="1:98" hidden="1" x14ac:dyDescent="0.25"/>
    <row r="77" spans="1:98" hidden="1" x14ac:dyDescent="0.25"/>
    <row r="78" spans="1:98" hidden="1" x14ac:dyDescent="0.25"/>
    <row r="79" spans="1:98" hidden="1" x14ac:dyDescent="0.25"/>
    <row r="80" spans="1:98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x14ac:dyDescent="0.25"/>
  </sheetData>
  <sheetProtection algorithmName="SHA-512" hashValue="UpZyHPPzVMVh4Nu8IPoObatI5try2PJDnWiKSJPOFVTmzkRUazYrZp0Q7TbwdALNNeQ5k7P1cvOmHOpeYjxaQw==" saltValue="VhDgsvHJmw8aAeEKr3PRpg==" spinCount="100000" sheet="1" objects="1" scenarios="1"/>
  <mergeCells count="3">
    <mergeCell ref="A4:K4"/>
    <mergeCell ref="A72:K72"/>
    <mergeCell ref="A73:K73"/>
  </mergeCells>
  <dataValidations count="1">
    <dataValidation type="list" allowBlank="1" showInputMessage="1" showErrorMessage="1" sqref="M6:CT71">
      <formula1>"1"</formula1>
    </dataValidation>
  </dataValidations>
  <hyperlinks>
    <hyperlink ref="I6" r:id="rId1"/>
    <hyperlink ref="I7" r:id="rId2"/>
    <hyperlink ref="I8" r:id="rId3"/>
    <hyperlink ref="I9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  <hyperlink ref="I17" r:id="rId12"/>
    <hyperlink ref="I18" r:id="rId13"/>
    <hyperlink ref="I19" r:id="rId14"/>
  </hyperlinks>
  <pageMargins left="0.7" right="0.7" top="0.75" bottom="0.75" header="0.3" footer="0.3"/>
  <drawing r:id="rId15"/>
  <tableParts count="1"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Feuil1!$I$13:$I$19</xm:f>
          </x14:formula1>
          <xm:sqref>D6:D71</xm:sqref>
        </x14:dataValidation>
        <x14:dataValidation type="list" allowBlank="1" showInputMessage="1" showErrorMessage="1">
          <x14:formula1>
            <xm:f>Feuil1!$E$17:$E$21</xm:f>
          </x14:formula1>
          <xm:sqref>E6:E71</xm:sqref>
        </x14:dataValidation>
        <x14:dataValidation type="list" allowBlank="1" showInputMessage="1" showErrorMessage="1">
          <x14:formula1>
            <xm:f>Feuil5!$D$14:$D$26</xm:f>
          </x14:formula1>
          <xm:sqref>A6:A71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87"/>
  <sheetViews>
    <sheetView tabSelected="1" zoomScale="70" zoomScaleNormal="70" workbookViewId="0">
      <pane xSplit="4" topLeftCell="E1" activePane="topRight" state="frozen"/>
      <selection pane="topRight" activeCell="I12" sqref="I12"/>
    </sheetView>
  </sheetViews>
  <sheetFormatPr baseColWidth="10" defaultColWidth="0" defaultRowHeight="15" customHeight="1" zeroHeight="1" outlineLevelRow="1" x14ac:dyDescent="0.25"/>
  <cols>
    <col min="1" max="2" width="17.85546875" customWidth="1"/>
    <col min="3" max="3" width="17.28515625" customWidth="1"/>
    <col min="4" max="4" width="24.28515625" customWidth="1"/>
    <col min="5" max="5" width="17.28515625" customWidth="1"/>
    <col min="6" max="6" width="25.5703125" customWidth="1"/>
    <col min="7" max="7" width="31.140625" customWidth="1"/>
    <col min="8" max="8" width="31.5703125" customWidth="1"/>
    <col min="9" max="9" width="20.7109375" customWidth="1"/>
    <col min="10" max="10" width="15" customWidth="1"/>
    <col min="11" max="11" width="14.5703125" customWidth="1"/>
    <col min="12" max="12" width="14.5703125" hidden="1" customWidth="1"/>
    <col min="13" max="16" width="6.42578125" style="104" customWidth="1"/>
    <col min="17" max="19" width="6.42578125" style="37" customWidth="1"/>
    <col min="20" max="28" width="5.85546875" style="37" customWidth="1"/>
    <col min="29" max="39" width="5.42578125" style="37" customWidth="1"/>
    <col min="40" max="44" width="5.28515625" style="37" customWidth="1"/>
    <col min="45" max="98" width="5.42578125" style="37" customWidth="1"/>
    <col min="99" max="171" width="0" style="37" hidden="1" customWidth="1"/>
    <col min="172" max="16384" width="11.42578125" style="37" hidden="1"/>
  </cols>
  <sheetData>
    <row r="1" spans="1:98" customFormat="1" ht="16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1"/>
      <c r="K1" s="21"/>
      <c r="L1" s="21"/>
      <c r="M1" s="100"/>
      <c r="N1" s="100"/>
      <c r="O1" s="100"/>
      <c r="P1" s="106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</row>
    <row r="2" spans="1:98" customFormat="1" ht="15" customHeight="1" x14ac:dyDescent="0.25">
      <c r="A2" s="23"/>
      <c r="B2" s="23"/>
      <c r="C2" s="54"/>
      <c r="D2" s="54"/>
      <c r="E2" s="54"/>
      <c r="F2" s="23"/>
      <c r="G2" s="23"/>
      <c r="H2" s="23"/>
      <c r="I2" s="23"/>
      <c r="J2" s="24"/>
      <c r="K2" s="24"/>
      <c r="L2" s="24"/>
      <c r="M2" s="101"/>
      <c r="N2" s="101"/>
      <c r="O2" s="101"/>
      <c r="P2" s="107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</row>
    <row r="3" spans="1:98" customFormat="1" ht="56.25" customHeight="1" x14ac:dyDescent="0.25">
      <c r="A3" s="55" t="s">
        <v>127</v>
      </c>
      <c r="B3" s="55"/>
      <c r="C3" s="20"/>
      <c r="D3" s="20"/>
      <c r="E3" s="20"/>
      <c r="F3" s="20"/>
      <c r="G3" s="20"/>
      <c r="H3" s="20"/>
      <c r="I3" s="20"/>
      <c r="J3" s="20"/>
      <c r="K3" s="20"/>
      <c r="L3" s="20"/>
      <c r="M3" s="1">
        <v>45101</v>
      </c>
      <c r="N3" s="1">
        <v>45102</v>
      </c>
      <c r="O3" s="1">
        <v>45103</v>
      </c>
      <c r="P3" s="1">
        <v>45104</v>
      </c>
      <c r="Q3" s="1">
        <v>45105</v>
      </c>
      <c r="R3" s="1">
        <v>45106</v>
      </c>
      <c r="S3" s="1">
        <v>45107</v>
      </c>
      <c r="T3" s="1">
        <v>45108</v>
      </c>
      <c r="U3" s="1">
        <v>45109</v>
      </c>
      <c r="V3" s="1">
        <v>45110</v>
      </c>
      <c r="W3" s="1">
        <v>45111</v>
      </c>
      <c r="X3" s="1">
        <v>45112</v>
      </c>
      <c r="Y3" s="1">
        <v>45113</v>
      </c>
      <c r="Z3" s="1">
        <v>45114</v>
      </c>
      <c r="AA3" s="1">
        <v>45115</v>
      </c>
      <c r="AB3" s="1">
        <v>45116</v>
      </c>
      <c r="AC3" s="1">
        <v>45117</v>
      </c>
      <c r="AD3" s="1">
        <v>45118</v>
      </c>
      <c r="AE3" s="1">
        <v>45119</v>
      </c>
      <c r="AF3" s="1">
        <v>45120</v>
      </c>
      <c r="AG3" s="1">
        <v>45121</v>
      </c>
      <c r="AH3" s="1">
        <v>45122</v>
      </c>
      <c r="AI3" s="1">
        <v>45123</v>
      </c>
      <c r="AJ3" s="1">
        <v>45124</v>
      </c>
      <c r="AK3" s="1">
        <v>45125</v>
      </c>
      <c r="AL3" s="1">
        <v>45126</v>
      </c>
      <c r="AM3" s="1">
        <v>45127</v>
      </c>
      <c r="AN3" s="1">
        <v>45128</v>
      </c>
      <c r="AO3" s="1">
        <v>45129</v>
      </c>
      <c r="AP3" s="1">
        <v>45130</v>
      </c>
      <c r="AQ3" s="1">
        <v>45131</v>
      </c>
      <c r="AR3" s="1">
        <v>45132</v>
      </c>
      <c r="AS3" s="1">
        <v>45133</v>
      </c>
      <c r="AT3" s="1">
        <v>45134</v>
      </c>
      <c r="AU3" s="1">
        <v>45135</v>
      </c>
      <c r="AV3" s="1">
        <v>45136</v>
      </c>
      <c r="AW3" s="1">
        <v>45137</v>
      </c>
      <c r="AX3" s="1">
        <v>45138</v>
      </c>
      <c r="AY3" s="1">
        <v>45139</v>
      </c>
      <c r="AZ3" s="1">
        <v>45140</v>
      </c>
      <c r="BA3" s="1">
        <v>45141</v>
      </c>
      <c r="BB3" s="1">
        <v>45142</v>
      </c>
      <c r="BC3" s="1">
        <v>45143</v>
      </c>
      <c r="BD3" s="1">
        <v>45144</v>
      </c>
      <c r="BE3" s="1">
        <v>45145</v>
      </c>
      <c r="BF3" s="1">
        <v>45146</v>
      </c>
      <c r="BG3" s="1">
        <v>45147</v>
      </c>
      <c r="BH3" s="1">
        <v>45148</v>
      </c>
      <c r="BI3" s="1">
        <v>45149</v>
      </c>
      <c r="BJ3" s="1">
        <v>45150</v>
      </c>
      <c r="BK3" s="1">
        <v>45151</v>
      </c>
      <c r="BL3" s="1">
        <v>45152</v>
      </c>
      <c r="BM3" s="1">
        <v>45153</v>
      </c>
      <c r="BN3" s="1">
        <v>45154</v>
      </c>
      <c r="BO3" s="1">
        <v>45155</v>
      </c>
      <c r="BP3" s="1">
        <v>45156</v>
      </c>
      <c r="BQ3" s="1">
        <v>45157</v>
      </c>
      <c r="BR3" s="1">
        <v>45158</v>
      </c>
      <c r="BS3" s="1">
        <v>45159</v>
      </c>
      <c r="BT3" s="1">
        <v>45160</v>
      </c>
      <c r="BU3" s="1">
        <v>45161</v>
      </c>
      <c r="BV3" s="1">
        <v>45162</v>
      </c>
      <c r="BW3" s="1">
        <v>45163</v>
      </c>
      <c r="BX3" s="1">
        <v>45164</v>
      </c>
      <c r="BY3" s="1">
        <v>45165</v>
      </c>
      <c r="BZ3" s="1">
        <v>45166</v>
      </c>
      <c r="CA3" s="1">
        <v>45167</v>
      </c>
      <c r="CB3" s="1">
        <v>45168</v>
      </c>
      <c r="CC3" s="1">
        <v>45169</v>
      </c>
      <c r="CD3" s="1">
        <v>45170</v>
      </c>
      <c r="CE3" s="1">
        <v>45171</v>
      </c>
      <c r="CF3" s="1">
        <v>45172</v>
      </c>
      <c r="CG3" s="1">
        <v>45173</v>
      </c>
      <c r="CH3" s="1">
        <v>45174</v>
      </c>
      <c r="CI3" s="1">
        <v>45175</v>
      </c>
      <c r="CJ3" s="1">
        <v>45176</v>
      </c>
      <c r="CK3" s="1">
        <v>45177</v>
      </c>
      <c r="CL3" s="1">
        <v>45178</v>
      </c>
      <c r="CM3" s="1">
        <v>45179</v>
      </c>
      <c r="CN3" s="1">
        <v>45180</v>
      </c>
      <c r="CO3" s="1">
        <v>45181</v>
      </c>
      <c r="CP3" s="1">
        <v>45182</v>
      </c>
      <c r="CQ3" s="1">
        <v>45183</v>
      </c>
      <c r="CR3" s="1">
        <v>45184</v>
      </c>
      <c r="CS3" s="56"/>
      <c r="CT3" s="56"/>
    </row>
    <row r="4" spans="1:98" customFormat="1" ht="33.75" customHeight="1" x14ac:dyDescent="0.25">
      <c r="A4" s="129" t="s">
        <v>64</v>
      </c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97"/>
      <c r="M4" s="102"/>
      <c r="N4" s="102"/>
      <c r="O4" s="102"/>
      <c r="P4" s="108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57"/>
      <c r="CT4" s="57"/>
    </row>
    <row r="5" spans="1:98" customFormat="1" ht="52.5" customHeight="1" x14ac:dyDescent="0.25">
      <c r="A5" s="8" t="s">
        <v>33</v>
      </c>
      <c r="B5" s="8" t="s">
        <v>0</v>
      </c>
      <c r="C5" s="8" t="s">
        <v>1</v>
      </c>
      <c r="D5" s="8" t="s">
        <v>63</v>
      </c>
      <c r="E5" s="8" t="s">
        <v>5</v>
      </c>
      <c r="F5" s="8" t="s">
        <v>74</v>
      </c>
      <c r="G5" s="8" t="s">
        <v>81</v>
      </c>
      <c r="H5" s="8" t="s">
        <v>10</v>
      </c>
      <c r="I5" s="8" t="s">
        <v>80</v>
      </c>
      <c r="J5" s="8" t="s">
        <v>2</v>
      </c>
      <c r="K5" s="8" t="s">
        <v>3</v>
      </c>
      <c r="L5" s="8" t="s">
        <v>126</v>
      </c>
      <c r="M5" s="108"/>
      <c r="N5" s="108"/>
      <c r="O5" s="108"/>
      <c r="P5" s="108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57"/>
      <c r="CT5" s="57"/>
    </row>
    <row r="6" spans="1:98" customFormat="1" ht="15" customHeight="1" x14ac:dyDescent="0.25">
      <c r="A6" s="2"/>
      <c r="B6" s="2"/>
      <c r="C6" s="2"/>
      <c r="D6" s="92"/>
      <c r="E6" s="2"/>
      <c r="F6" s="2"/>
      <c r="G6" s="2"/>
      <c r="H6" s="2"/>
      <c r="I6" s="93"/>
      <c r="J6" s="6"/>
      <c r="K6" s="6"/>
      <c r="L6" s="94"/>
      <c r="M6" s="109"/>
      <c r="N6" s="109"/>
      <c r="O6" s="109"/>
      <c r="P6" s="110"/>
      <c r="Q6" s="3"/>
      <c r="R6" s="3"/>
      <c r="S6" s="59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18"/>
      <c r="AS6" s="18"/>
      <c r="AT6" s="18"/>
      <c r="AU6" s="18"/>
      <c r="AV6" s="18"/>
      <c r="AW6" s="18"/>
      <c r="AX6" s="14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4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37"/>
      <c r="CT6" s="37"/>
    </row>
    <row r="7" spans="1:98" customFormat="1" ht="15" customHeight="1" x14ac:dyDescent="0.25">
      <c r="A7" s="2"/>
      <c r="B7" s="2"/>
      <c r="C7" s="2"/>
      <c r="D7" s="92"/>
      <c r="E7" s="2"/>
      <c r="F7" s="2"/>
      <c r="G7" s="2"/>
      <c r="H7" s="2"/>
      <c r="I7" s="93"/>
      <c r="J7" s="6"/>
      <c r="K7" s="6"/>
      <c r="L7" s="94"/>
      <c r="M7" s="109"/>
      <c r="N7" s="109"/>
      <c r="O7" s="109"/>
      <c r="P7" s="110"/>
      <c r="Q7" s="3"/>
      <c r="R7" s="3"/>
      <c r="S7" s="59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18"/>
      <c r="AS7" s="96"/>
      <c r="AT7" s="96"/>
      <c r="AU7" s="96"/>
      <c r="AV7" s="96"/>
      <c r="AW7" s="96"/>
      <c r="AX7" s="14"/>
      <c r="AY7" s="96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4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37"/>
      <c r="CT7" s="37"/>
    </row>
    <row r="8" spans="1:98" customFormat="1" ht="15" customHeight="1" x14ac:dyDescent="0.25">
      <c r="A8" s="2"/>
      <c r="B8" s="2"/>
      <c r="C8" s="2"/>
      <c r="D8" s="92"/>
      <c r="E8" s="2"/>
      <c r="F8" s="2"/>
      <c r="G8" s="2"/>
      <c r="H8" s="2"/>
      <c r="I8" s="93"/>
      <c r="J8" s="6"/>
      <c r="K8" s="6"/>
      <c r="L8" s="94"/>
      <c r="M8" s="109"/>
      <c r="N8" s="109"/>
      <c r="O8" s="109"/>
      <c r="P8" s="110"/>
      <c r="Q8" s="3"/>
      <c r="R8" s="3"/>
      <c r="S8" s="59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8"/>
      <c r="AS8" s="18"/>
      <c r="AT8" s="18"/>
      <c r="AU8" s="18"/>
      <c r="AV8" s="18"/>
      <c r="AW8" s="18"/>
      <c r="AX8" s="14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4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37"/>
      <c r="CT8" s="37"/>
    </row>
    <row r="9" spans="1:98" customFormat="1" ht="15" customHeight="1" x14ac:dyDescent="0.25">
      <c r="A9" s="2"/>
      <c r="B9" s="2"/>
      <c r="C9" s="2"/>
      <c r="D9" s="92"/>
      <c r="E9" s="2"/>
      <c r="F9" s="2"/>
      <c r="G9" s="2"/>
      <c r="H9" s="2"/>
      <c r="I9" s="93"/>
      <c r="J9" s="6"/>
      <c r="K9" s="6"/>
      <c r="L9" s="94"/>
      <c r="M9" s="109"/>
      <c r="N9" s="109"/>
      <c r="O9" s="109"/>
      <c r="P9" s="110"/>
      <c r="Q9" s="3"/>
      <c r="R9" s="3"/>
      <c r="S9" s="59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18"/>
      <c r="AS9" s="96"/>
      <c r="AT9" s="96"/>
      <c r="AU9" s="96"/>
      <c r="AV9" s="96"/>
      <c r="AW9" s="18"/>
      <c r="AX9" s="14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4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37"/>
      <c r="CT9" s="37"/>
    </row>
    <row r="10" spans="1:98" customFormat="1" ht="15" customHeight="1" x14ac:dyDescent="0.25">
      <c r="A10" s="2"/>
      <c r="B10" s="2"/>
      <c r="C10" s="2"/>
      <c r="D10" s="92"/>
      <c r="E10" s="2"/>
      <c r="F10" s="2"/>
      <c r="G10" s="2"/>
      <c r="H10" s="2"/>
      <c r="I10" s="93"/>
      <c r="J10" s="6"/>
      <c r="K10" s="6"/>
      <c r="L10" s="94"/>
      <c r="M10" s="109"/>
      <c r="N10" s="109"/>
      <c r="O10" s="109"/>
      <c r="P10" s="110"/>
      <c r="Q10" s="3"/>
      <c r="R10" s="3"/>
      <c r="S10" s="59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18"/>
      <c r="AS10" s="18"/>
      <c r="AT10" s="18"/>
      <c r="AU10" s="18"/>
      <c r="AV10" s="18"/>
      <c r="AW10" s="18"/>
      <c r="AX10" s="14"/>
      <c r="AY10" s="18"/>
      <c r="AZ10" s="18"/>
      <c r="BA10" s="18"/>
      <c r="BB10" s="18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18"/>
      <c r="BY10" s="18"/>
      <c r="BZ10" s="18"/>
      <c r="CA10" s="18"/>
      <c r="CB10" s="18"/>
      <c r="CC10" s="14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37"/>
      <c r="CT10" s="37"/>
    </row>
    <row r="11" spans="1:98" customFormat="1" ht="15" customHeight="1" x14ac:dyDescent="0.25">
      <c r="A11" s="2"/>
      <c r="B11" s="2"/>
      <c r="C11" s="2"/>
      <c r="D11" s="92"/>
      <c r="E11" s="2"/>
      <c r="F11" s="2"/>
      <c r="G11" s="2"/>
      <c r="H11" s="2"/>
      <c r="I11" s="93"/>
      <c r="J11" s="6"/>
      <c r="K11" s="6"/>
      <c r="L11" s="94"/>
      <c r="M11" s="109"/>
      <c r="N11" s="109"/>
      <c r="O11" s="109"/>
      <c r="P11" s="110"/>
      <c r="Q11" s="3"/>
      <c r="R11" s="3"/>
      <c r="S11" s="59"/>
      <c r="T11" s="3"/>
      <c r="U11" s="3"/>
      <c r="V11" s="3"/>
      <c r="W11" s="3"/>
      <c r="X11" s="3"/>
      <c r="Y11" s="3"/>
      <c r="Z11" s="3"/>
      <c r="AA11" s="3"/>
      <c r="AB11" s="3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18"/>
      <c r="AS11" s="18"/>
      <c r="AT11" s="18"/>
      <c r="AU11" s="18"/>
      <c r="AV11" s="18"/>
      <c r="AW11" s="18"/>
      <c r="AX11" s="14"/>
      <c r="AY11" s="18"/>
      <c r="AZ11" s="18"/>
      <c r="BA11" s="18"/>
      <c r="BB11" s="18"/>
      <c r="BC11" s="18"/>
      <c r="BD11" s="18"/>
      <c r="BE11" s="18"/>
      <c r="BF11" s="18"/>
      <c r="BG11" s="18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18"/>
      <c r="BU11" s="18"/>
      <c r="BV11" s="18"/>
      <c r="BW11" s="18"/>
      <c r="BX11" s="18"/>
      <c r="BY11" s="18"/>
      <c r="BZ11" s="18"/>
      <c r="CA11" s="18"/>
      <c r="CB11" s="18"/>
      <c r="CC11" s="14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37"/>
      <c r="CT11" s="37"/>
    </row>
    <row r="12" spans="1:98" customFormat="1" ht="15" customHeight="1" x14ac:dyDescent="0.25">
      <c r="A12" s="2"/>
      <c r="B12" s="2"/>
      <c r="C12" s="2"/>
      <c r="D12" s="92"/>
      <c r="E12" s="2"/>
      <c r="F12" s="2"/>
      <c r="G12" s="2"/>
      <c r="H12" s="2"/>
      <c r="I12" s="93"/>
      <c r="J12" s="6"/>
      <c r="K12" s="6"/>
      <c r="L12" s="94"/>
      <c r="M12" s="109"/>
      <c r="N12" s="109"/>
      <c r="O12" s="109"/>
      <c r="P12" s="110"/>
      <c r="Q12" s="3"/>
      <c r="R12" s="3"/>
      <c r="S12" s="59"/>
      <c r="T12" s="3"/>
      <c r="U12" s="3"/>
      <c r="V12" s="3"/>
      <c r="W12" s="3"/>
      <c r="X12" s="3"/>
      <c r="Y12" s="3"/>
      <c r="Z12" s="3"/>
      <c r="AA12" s="3"/>
      <c r="AB12" s="3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18"/>
      <c r="AS12" s="18"/>
      <c r="AT12" s="18"/>
      <c r="AU12" s="18"/>
      <c r="AV12" s="18"/>
      <c r="AW12" s="18"/>
      <c r="AX12" s="14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14"/>
      <c r="CD12" s="96"/>
      <c r="CE12" s="96"/>
      <c r="CF12" s="96"/>
      <c r="CG12" s="96"/>
      <c r="CH12" s="96"/>
      <c r="CI12" s="96"/>
      <c r="CJ12" s="96"/>
      <c r="CK12" s="96"/>
      <c r="CL12" s="18"/>
      <c r="CM12" s="18"/>
      <c r="CN12" s="18"/>
      <c r="CO12" s="18"/>
      <c r="CP12" s="18"/>
      <c r="CQ12" s="18"/>
      <c r="CR12" s="18"/>
      <c r="CS12" s="37"/>
      <c r="CT12" s="37"/>
    </row>
    <row r="13" spans="1:98" customFormat="1" ht="15" customHeight="1" x14ac:dyDescent="0.25">
      <c r="A13" s="2"/>
      <c r="B13" s="2"/>
      <c r="C13" s="2"/>
      <c r="D13" s="92"/>
      <c r="E13" s="2"/>
      <c r="F13" s="2"/>
      <c r="G13" s="2"/>
      <c r="H13" s="2"/>
      <c r="I13" s="93"/>
      <c r="J13" s="6"/>
      <c r="K13" s="6"/>
      <c r="L13" s="94"/>
      <c r="M13" s="109"/>
      <c r="N13" s="109"/>
      <c r="O13" s="109"/>
      <c r="P13" s="110"/>
      <c r="Q13" s="3"/>
      <c r="R13" s="3"/>
      <c r="S13" s="59"/>
      <c r="T13" s="3"/>
      <c r="U13" s="3"/>
      <c r="V13" s="3"/>
      <c r="W13" s="3"/>
      <c r="X13" s="3"/>
      <c r="Y13" s="3"/>
      <c r="Z13" s="3"/>
      <c r="AA13" s="3"/>
      <c r="AB13" s="3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18"/>
      <c r="AS13" s="18"/>
      <c r="AT13" s="18"/>
      <c r="AU13" s="18"/>
      <c r="AV13" s="18"/>
      <c r="AW13" s="18"/>
      <c r="AX13" s="14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4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37"/>
      <c r="CT13" s="37"/>
    </row>
    <row r="14" spans="1:98" customFormat="1" ht="15" customHeight="1" x14ac:dyDescent="0.25">
      <c r="A14" s="2"/>
      <c r="B14" s="2"/>
      <c r="C14" s="2"/>
      <c r="D14" s="92"/>
      <c r="E14" s="2"/>
      <c r="F14" s="2"/>
      <c r="G14" s="2"/>
      <c r="H14" s="2"/>
      <c r="I14" s="93"/>
      <c r="J14" s="6"/>
      <c r="K14" s="6"/>
      <c r="L14" s="94"/>
      <c r="M14" s="109"/>
      <c r="N14" s="109"/>
      <c r="O14" s="109"/>
      <c r="P14" s="110"/>
      <c r="Q14" s="3"/>
      <c r="R14" s="3"/>
      <c r="S14" s="59"/>
      <c r="T14" s="3"/>
      <c r="U14" s="3"/>
      <c r="V14" s="3"/>
      <c r="W14" s="3"/>
      <c r="X14" s="3"/>
      <c r="Y14" s="3"/>
      <c r="Z14" s="3"/>
      <c r="AA14" s="3"/>
      <c r="AB14" s="3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18"/>
      <c r="AS14" s="96"/>
      <c r="AT14" s="96"/>
      <c r="AU14" s="96"/>
      <c r="AV14" s="96"/>
      <c r="AW14" s="96"/>
      <c r="AX14" s="14"/>
      <c r="AY14" s="96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4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37"/>
      <c r="CT14" s="37"/>
    </row>
    <row r="15" spans="1:98" customFormat="1" ht="15" customHeight="1" x14ac:dyDescent="0.25">
      <c r="A15" s="2"/>
      <c r="B15" s="2"/>
      <c r="C15" s="2"/>
      <c r="D15" s="92"/>
      <c r="E15" s="2"/>
      <c r="F15" s="2"/>
      <c r="G15" s="2"/>
      <c r="H15" s="2"/>
      <c r="I15" s="93"/>
      <c r="J15" s="99"/>
      <c r="K15" s="6"/>
      <c r="L15" s="94"/>
      <c r="M15" s="109"/>
      <c r="N15" s="109"/>
      <c r="O15" s="109"/>
      <c r="P15" s="110"/>
      <c r="Q15" s="3"/>
      <c r="R15" s="3"/>
      <c r="S15" s="59"/>
      <c r="T15" s="3"/>
      <c r="U15" s="3"/>
      <c r="V15" s="3"/>
      <c r="W15" s="3"/>
      <c r="X15" s="3"/>
      <c r="Y15" s="3"/>
      <c r="Z15" s="3"/>
      <c r="AA15" s="3"/>
      <c r="AB15" s="3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18"/>
      <c r="AS15" s="18"/>
      <c r="AT15" s="18"/>
      <c r="AU15" s="18"/>
      <c r="AV15" s="18"/>
      <c r="AW15" s="18"/>
      <c r="AX15" s="14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4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37"/>
      <c r="CT15" s="37"/>
    </row>
    <row r="16" spans="1:98" customFormat="1" ht="15" customHeight="1" x14ac:dyDescent="0.25">
      <c r="A16" s="2"/>
      <c r="B16" s="2"/>
      <c r="C16" s="2"/>
      <c r="D16" s="92"/>
      <c r="E16" s="2"/>
      <c r="F16" s="2"/>
      <c r="G16" s="2"/>
      <c r="H16" s="2"/>
      <c r="I16" s="93"/>
      <c r="J16" s="6"/>
      <c r="K16" s="6"/>
      <c r="L16" s="94"/>
      <c r="M16" s="109"/>
      <c r="N16" s="109"/>
      <c r="O16" s="109"/>
      <c r="P16" s="110"/>
      <c r="Q16" s="3"/>
      <c r="R16" s="3"/>
      <c r="S16" s="59"/>
      <c r="T16" s="3"/>
      <c r="U16" s="3"/>
      <c r="V16" s="3"/>
      <c r="W16" s="3"/>
      <c r="X16" s="3"/>
      <c r="Y16" s="3"/>
      <c r="Z16" s="3"/>
      <c r="AA16" s="3"/>
      <c r="AB16" s="3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18"/>
      <c r="AS16" s="18"/>
      <c r="AT16" s="18"/>
      <c r="AU16" s="18"/>
      <c r="AV16" s="18"/>
      <c r="AW16" s="18"/>
      <c r="AX16" s="14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96"/>
      <c r="CA16" s="96"/>
      <c r="CB16" s="96"/>
      <c r="CC16" s="14"/>
      <c r="CD16" s="96"/>
      <c r="CE16" s="96"/>
      <c r="CF16" s="96"/>
      <c r="CG16" s="96"/>
      <c r="CH16" s="96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37"/>
      <c r="CT16" s="37"/>
    </row>
    <row r="17" spans="1:98" customFormat="1" ht="15" customHeight="1" x14ac:dyDescent="0.25">
      <c r="A17" s="2"/>
      <c r="B17" s="2"/>
      <c r="C17" s="2"/>
      <c r="D17" s="92"/>
      <c r="E17" s="2"/>
      <c r="F17" s="2"/>
      <c r="G17" s="2"/>
      <c r="H17" s="2"/>
      <c r="I17" s="93"/>
      <c r="J17" s="6"/>
      <c r="K17" s="6"/>
      <c r="L17" s="94"/>
      <c r="M17" s="109"/>
      <c r="N17" s="109"/>
      <c r="O17" s="109"/>
      <c r="P17" s="110"/>
      <c r="Q17" s="3"/>
      <c r="R17" s="3"/>
      <c r="S17" s="59"/>
      <c r="T17" s="3"/>
      <c r="U17" s="3"/>
      <c r="V17" s="3"/>
      <c r="W17" s="3"/>
      <c r="X17" s="3"/>
      <c r="Y17" s="3"/>
      <c r="Z17" s="3"/>
      <c r="AA17" s="3"/>
      <c r="AB17" s="3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18"/>
      <c r="AS17" s="18"/>
      <c r="AT17" s="18"/>
      <c r="AU17" s="18"/>
      <c r="AV17" s="18"/>
      <c r="AW17" s="18"/>
      <c r="AX17" s="14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4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37"/>
      <c r="CT17" s="37"/>
    </row>
    <row r="18" spans="1:98" customFormat="1" ht="15" customHeight="1" x14ac:dyDescent="0.25">
      <c r="A18" s="2"/>
      <c r="B18" s="2"/>
      <c r="C18" s="2"/>
      <c r="D18" s="92"/>
      <c r="E18" s="2"/>
      <c r="F18" s="2"/>
      <c r="G18" s="2"/>
      <c r="H18" s="2"/>
      <c r="I18" s="93"/>
      <c r="J18" s="6"/>
      <c r="K18" s="6"/>
      <c r="L18" s="94"/>
      <c r="M18" s="109"/>
      <c r="N18" s="109"/>
      <c r="O18" s="109"/>
      <c r="P18" s="110"/>
      <c r="Q18" s="3"/>
      <c r="R18" s="3"/>
      <c r="S18" s="59"/>
      <c r="T18" s="3"/>
      <c r="U18" s="3"/>
      <c r="V18" s="3"/>
      <c r="W18" s="3"/>
      <c r="X18" s="3"/>
      <c r="Y18" s="3"/>
      <c r="Z18" s="3"/>
      <c r="AA18" s="3"/>
      <c r="AB18" s="3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18"/>
      <c r="AS18" s="96"/>
      <c r="AT18" s="96"/>
      <c r="AU18" s="96"/>
      <c r="AV18" s="96"/>
      <c r="AW18" s="96"/>
      <c r="AX18" s="14"/>
      <c r="AY18" s="96"/>
      <c r="AZ18" s="96"/>
      <c r="BA18" s="96"/>
      <c r="BB18" s="96"/>
      <c r="BC18" s="96"/>
      <c r="BD18" s="96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4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37"/>
      <c r="CT18" s="37"/>
    </row>
    <row r="19" spans="1:98" customFormat="1" ht="15" customHeight="1" x14ac:dyDescent="0.25">
      <c r="A19" s="2"/>
      <c r="B19" s="2"/>
      <c r="C19" s="2"/>
      <c r="D19" s="92"/>
      <c r="E19" s="2"/>
      <c r="F19" s="2"/>
      <c r="G19" s="2"/>
      <c r="H19" s="2"/>
      <c r="I19" s="93"/>
      <c r="J19" s="6"/>
      <c r="K19" s="6"/>
      <c r="L19" s="94"/>
      <c r="M19" s="109"/>
      <c r="N19" s="109"/>
      <c r="O19" s="109"/>
      <c r="P19" s="110"/>
      <c r="Q19" s="3"/>
      <c r="R19" s="3"/>
      <c r="S19" s="59"/>
      <c r="T19" s="3"/>
      <c r="U19" s="3"/>
      <c r="V19" s="3"/>
      <c r="W19" s="3"/>
      <c r="X19" s="3"/>
      <c r="Y19" s="3"/>
      <c r="Z19" s="3"/>
      <c r="AA19" s="3"/>
      <c r="AB19" s="3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18"/>
      <c r="AS19" s="18"/>
      <c r="AT19" s="18"/>
      <c r="AU19" s="18"/>
      <c r="AV19" s="18"/>
      <c r="AW19" s="18"/>
      <c r="AX19" s="14"/>
      <c r="AY19" s="18"/>
      <c r="AZ19" s="18"/>
      <c r="BA19" s="18"/>
      <c r="BB19" s="18"/>
      <c r="BC19" s="18"/>
      <c r="BD19" s="18"/>
      <c r="BE19" s="18"/>
      <c r="BF19" s="18"/>
      <c r="BG19" s="18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14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37"/>
      <c r="CT19" s="37"/>
    </row>
    <row r="20" spans="1:98" customFormat="1" ht="15" customHeight="1" x14ac:dyDescent="0.25">
      <c r="A20" s="2"/>
      <c r="B20" s="2"/>
      <c r="C20" s="2"/>
      <c r="D20" s="92"/>
      <c r="E20" s="2"/>
      <c r="F20" s="2"/>
      <c r="G20" s="2"/>
      <c r="H20" s="2"/>
      <c r="I20" s="95"/>
      <c r="J20" s="6"/>
      <c r="K20" s="6"/>
      <c r="L20" s="94"/>
      <c r="M20" s="109"/>
      <c r="N20" s="109"/>
      <c r="O20" s="109"/>
      <c r="P20" s="110"/>
      <c r="Q20" s="3"/>
      <c r="R20" s="3"/>
      <c r="S20" s="59"/>
      <c r="T20" s="3"/>
      <c r="U20" s="3"/>
      <c r="V20" s="3"/>
      <c r="W20" s="3"/>
      <c r="X20" s="3"/>
      <c r="Y20" s="3"/>
      <c r="Z20" s="3"/>
      <c r="AA20" s="3"/>
      <c r="AB20" s="3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18"/>
      <c r="AS20" s="18"/>
      <c r="AT20" s="18"/>
      <c r="AU20" s="18"/>
      <c r="AV20" s="18"/>
      <c r="AW20" s="18"/>
      <c r="AX20" s="14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4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37"/>
      <c r="CT20" s="37"/>
    </row>
    <row r="21" spans="1:98" customFormat="1" ht="15" customHeight="1" x14ac:dyDescent="0.25">
      <c r="A21" s="2"/>
      <c r="B21" s="2"/>
      <c r="C21" s="2"/>
      <c r="D21" s="92"/>
      <c r="E21" s="2"/>
      <c r="F21" s="2"/>
      <c r="G21" s="2"/>
      <c r="H21" s="2"/>
      <c r="I21" s="95"/>
      <c r="J21" s="6"/>
      <c r="K21" s="6"/>
      <c r="L21" s="94"/>
      <c r="M21" s="109"/>
      <c r="N21" s="109"/>
      <c r="O21" s="109"/>
      <c r="P21" s="110"/>
      <c r="Q21" s="3"/>
      <c r="R21" s="3"/>
      <c r="S21" s="59"/>
      <c r="T21" s="3"/>
      <c r="U21" s="3"/>
      <c r="V21" s="3"/>
      <c r="W21" s="3"/>
      <c r="X21" s="3"/>
      <c r="Y21" s="3"/>
      <c r="Z21" s="3"/>
      <c r="AA21" s="3"/>
      <c r="AB21" s="3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18"/>
      <c r="AS21" s="18"/>
      <c r="AT21" s="18"/>
      <c r="AU21" s="18"/>
      <c r="AV21" s="18"/>
      <c r="AW21" s="18"/>
      <c r="AX21" s="14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4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37"/>
      <c r="CT21" s="37"/>
    </row>
    <row r="22" spans="1:98" customFormat="1" ht="15" customHeight="1" x14ac:dyDescent="0.25">
      <c r="A22" s="2"/>
      <c r="B22" s="2"/>
      <c r="C22" s="2"/>
      <c r="D22" s="92"/>
      <c r="E22" s="2"/>
      <c r="F22" s="2"/>
      <c r="G22" s="2"/>
      <c r="H22" s="2"/>
      <c r="I22" s="95"/>
      <c r="J22" s="6"/>
      <c r="K22" s="6"/>
      <c r="L22" s="94"/>
      <c r="M22" s="109"/>
      <c r="N22" s="109"/>
      <c r="O22" s="109"/>
      <c r="P22" s="110"/>
      <c r="Q22" s="3"/>
      <c r="R22" s="3"/>
      <c r="S22" s="59"/>
      <c r="T22" s="3"/>
      <c r="U22" s="3"/>
      <c r="V22" s="3"/>
      <c r="W22" s="3"/>
      <c r="X22" s="3"/>
      <c r="Y22" s="3"/>
      <c r="Z22" s="3"/>
      <c r="AA22" s="3"/>
      <c r="AB22" s="3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18"/>
      <c r="AS22" s="18"/>
      <c r="AT22" s="18"/>
      <c r="AU22" s="18"/>
      <c r="AV22" s="18"/>
      <c r="AW22" s="18"/>
      <c r="AX22" s="14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4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37"/>
      <c r="CT22" s="37"/>
    </row>
    <row r="23" spans="1:98" customFormat="1" ht="15" customHeight="1" x14ac:dyDescent="0.25">
      <c r="A23" s="2"/>
      <c r="B23" s="2"/>
      <c r="C23" s="2"/>
      <c r="D23" s="92"/>
      <c r="E23" s="2"/>
      <c r="F23" s="2"/>
      <c r="G23" s="2"/>
      <c r="H23" s="2"/>
      <c r="I23" s="95"/>
      <c r="J23" s="6"/>
      <c r="K23" s="6"/>
      <c r="L23" s="94"/>
      <c r="M23" s="109"/>
      <c r="N23" s="109"/>
      <c r="O23" s="109"/>
      <c r="P23" s="110"/>
      <c r="Q23" s="3"/>
      <c r="R23" s="3"/>
      <c r="S23" s="59"/>
      <c r="T23" s="3"/>
      <c r="U23" s="3"/>
      <c r="V23" s="3"/>
      <c r="W23" s="3"/>
      <c r="X23" s="3"/>
      <c r="Y23" s="3"/>
      <c r="Z23" s="3"/>
      <c r="AA23" s="3"/>
      <c r="AB23" s="3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18"/>
      <c r="AS23" s="18"/>
      <c r="AT23" s="18"/>
      <c r="AU23" s="18"/>
      <c r="AV23" s="18"/>
      <c r="AW23" s="18"/>
      <c r="AX23" s="14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4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37"/>
      <c r="CT23" s="37"/>
    </row>
    <row r="24" spans="1:98" customFormat="1" ht="15" customHeight="1" x14ac:dyDescent="0.25">
      <c r="A24" s="2"/>
      <c r="B24" s="2"/>
      <c r="C24" s="2"/>
      <c r="D24" s="92"/>
      <c r="E24" s="2"/>
      <c r="F24" s="2"/>
      <c r="G24" s="2"/>
      <c r="H24" s="2"/>
      <c r="I24" s="95"/>
      <c r="J24" s="6"/>
      <c r="K24" s="6"/>
      <c r="L24" s="94"/>
      <c r="M24" s="109"/>
      <c r="N24" s="109"/>
      <c r="O24" s="109"/>
      <c r="P24" s="110"/>
      <c r="Q24" s="3"/>
      <c r="R24" s="3"/>
      <c r="S24" s="59"/>
      <c r="T24" s="3"/>
      <c r="U24" s="3"/>
      <c r="V24" s="3"/>
      <c r="W24" s="3"/>
      <c r="X24" s="3"/>
      <c r="Y24" s="3"/>
      <c r="Z24" s="3"/>
      <c r="AA24" s="3"/>
      <c r="AB24" s="3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18"/>
      <c r="AS24" s="18"/>
      <c r="AT24" s="18"/>
      <c r="AU24" s="18"/>
      <c r="AV24" s="18"/>
      <c r="AW24" s="18"/>
      <c r="AX24" s="14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4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37"/>
      <c r="CT24" s="37"/>
    </row>
    <row r="25" spans="1:98" customFormat="1" ht="15" customHeight="1" x14ac:dyDescent="0.25">
      <c r="A25" s="2"/>
      <c r="B25" s="2"/>
      <c r="C25" s="2"/>
      <c r="D25" s="92"/>
      <c r="E25" s="2"/>
      <c r="F25" s="2"/>
      <c r="G25" s="2"/>
      <c r="H25" s="2"/>
      <c r="I25" s="95"/>
      <c r="J25" s="6"/>
      <c r="K25" s="6"/>
      <c r="L25" s="94"/>
      <c r="M25" s="109"/>
      <c r="N25" s="109"/>
      <c r="O25" s="109"/>
      <c r="P25" s="110"/>
      <c r="Q25" s="3"/>
      <c r="R25" s="3"/>
      <c r="S25" s="59"/>
      <c r="T25" s="3"/>
      <c r="U25" s="3"/>
      <c r="V25" s="3"/>
      <c r="W25" s="3"/>
      <c r="X25" s="3"/>
      <c r="Y25" s="3"/>
      <c r="Z25" s="3"/>
      <c r="AA25" s="3"/>
      <c r="AB25" s="3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18"/>
      <c r="AS25" s="18"/>
      <c r="AT25" s="18"/>
      <c r="AU25" s="18"/>
      <c r="AV25" s="18"/>
      <c r="AW25" s="18"/>
      <c r="AX25" s="14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4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37"/>
      <c r="CT25" s="37"/>
    </row>
    <row r="26" spans="1:98" customFormat="1" ht="15" customHeight="1" x14ac:dyDescent="0.25">
      <c r="A26" s="2"/>
      <c r="B26" s="2"/>
      <c r="C26" s="2"/>
      <c r="D26" s="92"/>
      <c r="E26" s="2"/>
      <c r="F26" s="2"/>
      <c r="G26" s="2"/>
      <c r="H26" s="2"/>
      <c r="I26" s="95"/>
      <c r="J26" s="6"/>
      <c r="K26" s="6"/>
      <c r="L26" s="94"/>
      <c r="M26" s="109"/>
      <c r="N26" s="109"/>
      <c r="O26" s="109"/>
      <c r="P26" s="110"/>
      <c r="Q26" s="3"/>
      <c r="R26" s="3"/>
      <c r="S26" s="59"/>
      <c r="T26" s="3"/>
      <c r="U26" s="3"/>
      <c r="V26" s="3"/>
      <c r="W26" s="3"/>
      <c r="X26" s="3"/>
      <c r="Y26" s="3"/>
      <c r="Z26" s="3"/>
      <c r="AA26" s="3"/>
      <c r="AB26" s="3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18"/>
      <c r="AS26" s="18"/>
      <c r="AT26" s="18"/>
      <c r="AU26" s="18"/>
      <c r="AV26" s="18"/>
      <c r="AW26" s="18"/>
      <c r="AX26" s="14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4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37"/>
      <c r="CT26" s="37"/>
    </row>
    <row r="27" spans="1:98" customFormat="1" ht="15" customHeight="1" x14ac:dyDescent="0.25">
      <c r="A27" s="2"/>
      <c r="B27" s="2"/>
      <c r="C27" s="2"/>
      <c r="D27" s="92"/>
      <c r="E27" s="2"/>
      <c r="F27" s="2"/>
      <c r="G27" s="2"/>
      <c r="H27" s="2"/>
      <c r="I27" s="95"/>
      <c r="J27" s="6"/>
      <c r="K27" s="6"/>
      <c r="L27" s="94"/>
      <c r="M27" s="109"/>
      <c r="N27" s="109"/>
      <c r="O27" s="109"/>
      <c r="P27" s="110"/>
      <c r="Q27" s="3"/>
      <c r="R27" s="3"/>
      <c r="S27" s="59"/>
      <c r="T27" s="3"/>
      <c r="U27" s="3"/>
      <c r="V27" s="3"/>
      <c r="W27" s="3"/>
      <c r="X27" s="3"/>
      <c r="Y27" s="3"/>
      <c r="Z27" s="3"/>
      <c r="AA27" s="3"/>
      <c r="AB27" s="3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18"/>
      <c r="AS27" s="18"/>
      <c r="AT27" s="18"/>
      <c r="AU27" s="18"/>
      <c r="AV27" s="18"/>
      <c r="AW27" s="18"/>
      <c r="AX27" s="14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4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37"/>
      <c r="CT27" s="37"/>
    </row>
    <row r="28" spans="1:98" customFormat="1" ht="15" customHeight="1" x14ac:dyDescent="0.25">
      <c r="A28" s="112"/>
      <c r="B28" s="112"/>
      <c r="C28" s="112"/>
      <c r="D28" s="113"/>
      <c r="E28" s="112"/>
      <c r="F28" s="112"/>
      <c r="G28" s="112"/>
      <c r="H28" s="112"/>
      <c r="I28" s="114"/>
      <c r="J28" s="115"/>
      <c r="K28" s="115"/>
      <c r="L28" s="94"/>
      <c r="M28" s="109"/>
      <c r="N28" s="109"/>
      <c r="O28" s="109"/>
      <c r="P28" s="110"/>
      <c r="Q28" s="3"/>
      <c r="R28" s="3"/>
      <c r="S28" s="59"/>
      <c r="T28" s="3"/>
      <c r="U28" s="3"/>
      <c r="V28" s="3"/>
      <c r="W28" s="3"/>
      <c r="X28" s="3"/>
      <c r="Y28" s="3"/>
      <c r="Z28" s="3"/>
      <c r="AA28" s="3"/>
      <c r="AB28" s="3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18"/>
      <c r="AS28" s="18"/>
      <c r="AT28" s="18"/>
      <c r="AU28" s="18"/>
      <c r="AV28" s="18"/>
      <c r="AW28" s="18"/>
      <c r="AX28" s="14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4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37"/>
      <c r="CT28" s="37"/>
    </row>
    <row r="29" spans="1:98" customFormat="1" ht="15" customHeight="1" x14ac:dyDescent="0.25">
      <c r="A29" s="112"/>
      <c r="B29" s="112"/>
      <c r="C29" s="112"/>
      <c r="D29" s="113"/>
      <c r="E29" s="112"/>
      <c r="F29" s="112"/>
      <c r="G29" s="112"/>
      <c r="H29" s="112"/>
      <c r="I29" s="114"/>
      <c r="J29" s="115"/>
      <c r="K29" s="115"/>
      <c r="L29" s="94"/>
      <c r="M29" s="109"/>
      <c r="N29" s="109"/>
      <c r="O29" s="109"/>
      <c r="P29" s="110"/>
      <c r="Q29" s="3"/>
      <c r="R29" s="3"/>
      <c r="S29" s="59"/>
      <c r="T29" s="3"/>
      <c r="U29" s="3"/>
      <c r="V29" s="3"/>
      <c r="W29" s="3"/>
      <c r="X29" s="3"/>
      <c r="Y29" s="3"/>
      <c r="Z29" s="3"/>
      <c r="AA29" s="3"/>
      <c r="AB29" s="3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18"/>
      <c r="AS29" s="18"/>
      <c r="AT29" s="18"/>
      <c r="AU29" s="18"/>
      <c r="AV29" s="18"/>
      <c r="AW29" s="18"/>
      <c r="AX29" s="14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4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37"/>
      <c r="CT29" s="37"/>
    </row>
    <row r="30" spans="1:98" customFormat="1" ht="15" customHeight="1" x14ac:dyDescent="0.25">
      <c r="A30" s="112"/>
      <c r="B30" s="112"/>
      <c r="C30" s="112"/>
      <c r="D30" s="113"/>
      <c r="E30" s="112"/>
      <c r="F30" s="112"/>
      <c r="G30" s="112"/>
      <c r="H30" s="112"/>
      <c r="I30" s="114"/>
      <c r="J30" s="115"/>
      <c r="K30" s="115"/>
      <c r="L30" s="94"/>
      <c r="M30" s="109"/>
      <c r="N30" s="109"/>
      <c r="O30" s="109"/>
      <c r="P30" s="110"/>
      <c r="Q30" s="3"/>
      <c r="R30" s="3"/>
      <c r="S30" s="59"/>
      <c r="T30" s="3"/>
      <c r="U30" s="3"/>
      <c r="V30" s="3"/>
      <c r="W30" s="3"/>
      <c r="X30" s="3"/>
      <c r="Y30" s="3"/>
      <c r="Z30" s="3"/>
      <c r="AA30" s="3"/>
      <c r="AB30" s="3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18"/>
      <c r="AS30" s="18"/>
      <c r="AT30" s="18"/>
      <c r="AU30" s="18"/>
      <c r="AV30" s="18"/>
      <c r="AW30" s="18"/>
      <c r="AX30" s="14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4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37"/>
      <c r="CT30" s="37"/>
    </row>
    <row r="31" spans="1:98" customFormat="1" ht="15" customHeight="1" x14ac:dyDescent="0.25">
      <c r="A31" s="112"/>
      <c r="B31" s="112"/>
      <c r="C31" s="112"/>
      <c r="D31" s="113"/>
      <c r="E31" s="112"/>
      <c r="F31" s="112"/>
      <c r="G31" s="112"/>
      <c r="H31" s="112"/>
      <c r="I31" s="114"/>
      <c r="J31" s="115"/>
      <c r="K31" s="115"/>
      <c r="L31" s="94"/>
      <c r="M31" s="109"/>
      <c r="N31" s="109"/>
      <c r="O31" s="109"/>
      <c r="P31" s="110"/>
      <c r="Q31" s="3"/>
      <c r="R31" s="3"/>
      <c r="S31" s="59"/>
      <c r="T31" s="3"/>
      <c r="U31" s="3"/>
      <c r="V31" s="3"/>
      <c r="W31" s="3"/>
      <c r="X31" s="3"/>
      <c r="Y31" s="3"/>
      <c r="Z31" s="3"/>
      <c r="AA31" s="3"/>
      <c r="AB31" s="3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18"/>
      <c r="AS31" s="18"/>
      <c r="AT31" s="18"/>
      <c r="AU31" s="18"/>
      <c r="AV31" s="18"/>
      <c r="AW31" s="18"/>
      <c r="AX31" s="14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4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37"/>
      <c r="CT31" s="37"/>
    </row>
    <row r="32" spans="1:98" customFormat="1" ht="15" hidden="1" customHeight="1" outlineLevel="1" x14ac:dyDescent="0.25">
      <c r="A32" s="112"/>
      <c r="B32" s="112"/>
      <c r="C32" s="112"/>
      <c r="D32" s="113"/>
      <c r="E32" s="112"/>
      <c r="F32" s="112"/>
      <c r="G32" s="112"/>
      <c r="H32" s="112"/>
      <c r="I32" s="114"/>
      <c r="J32" s="115"/>
      <c r="K32" s="115"/>
      <c r="L32" s="94"/>
      <c r="M32" s="109"/>
      <c r="N32" s="109"/>
      <c r="O32" s="109"/>
      <c r="P32" s="110"/>
      <c r="Q32" s="3"/>
      <c r="R32" s="3"/>
      <c r="S32" s="59"/>
      <c r="T32" s="3"/>
      <c r="U32" s="3"/>
      <c r="V32" s="3"/>
      <c r="W32" s="3"/>
      <c r="X32" s="3"/>
      <c r="Y32" s="3"/>
      <c r="Z32" s="3"/>
      <c r="AA32" s="3"/>
      <c r="AB32" s="3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18"/>
      <c r="AS32" s="18"/>
      <c r="AT32" s="18"/>
      <c r="AU32" s="18"/>
      <c r="AV32" s="18"/>
      <c r="AW32" s="18"/>
      <c r="AX32" s="14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4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37"/>
      <c r="CT32" s="37"/>
    </row>
    <row r="33" spans="1:98" customFormat="1" ht="15" hidden="1" customHeight="1" outlineLevel="1" x14ac:dyDescent="0.25">
      <c r="A33" s="112"/>
      <c r="B33" s="112"/>
      <c r="C33" s="112"/>
      <c r="D33" s="113"/>
      <c r="E33" s="112"/>
      <c r="F33" s="112"/>
      <c r="G33" s="112"/>
      <c r="H33" s="112"/>
      <c r="I33" s="114"/>
      <c r="J33" s="115"/>
      <c r="K33" s="115"/>
      <c r="L33" s="94"/>
      <c r="M33" s="109"/>
      <c r="N33" s="109"/>
      <c r="O33" s="109"/>
      <c r="P33" s="110"/>
      <c r="Q33" s="3"/>
      <c r="R33" s="3"/>
      <c r="S33" s="59"/>
      <c r="T33" s="3"/>
      <c r="U33" s="3"/>
      <c r="V33" s="3"/>
      <c r="W33" s="3"/>
      <c r="X33" s="3"/>
      <c r="Y33" s="3"/>
      <c r="Z33" s="3"/>
      <c r="AA33" s="3"/>
      <c r="AB33" s="3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18"/>
      <c r="AS33" s="18"/>
      <c r="AT33" s="18"/>
      <c r="AU33" s="18"/>
      <c r="AV33" s="18"/>
      <c r="AW33" s="18"/>
      <c r="AX33" s="14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4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37"/>
      <c r="CT33" s="37"/>
    </row>
    <row r="34" spans="1:98" customFormat="1" ht="15" hidden="1" customHeight="1" outlineLevel="1" x14ac:dyDescent="0.25">
      <c r="A34" s="112"/>
      <c r="B34" s="112"/>
      <c r="C34" s="112"/>
      <c r="D34" s="113"/>
      <c r="E34" s="112"/>
      <c r="F34" s="112"/>
      <c r="G34" s="112"/>
      <c r="H34" s="112"/>
      <c r="I34" s="114"/>
      <c r="J34" s="115"/>
      <c r="K34" s="115"/>
      <c r="L34" s="94"/>
      <c r="M34" s="109"/>
      <c r="N34" s="109"/>
      <c r="O34" s="109"/>
      <c r="P34" s="110"/>
      <c r="Q34" s="3"/>
      <c r="R34" s="3"/>
      <c r="S34" s="59"/>
      <c r="T34" s="3"/>
      <c r="U34" s="3"/>
      <c r="V34" s="3"/>
      <c r="W34" s="3"/>
      <c r="X34" s="3"/>
      <c r="Y34" s="3"/>
      <c r="Z34" s="3"/>
      <c r="AA34" s="3"/>
      <c r="AB34" s="3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18"/>
      <c r="AS34" s="18"/>
      <c r="AT34" s="18"/>
      <c r="AU34" s="18"/>
      <c r="AV34" s="18"/>
      <c r="AW34" s="18"/>
      <c r="AX34" s="14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4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37"/>
      <c r="CT34" s="37"/>
    </row>
    <row r="35" spans="1:98" customFormat="1" ht="15" hidden="1" customHeight="1" outlineLevel="1" x14ac:dyDescent="0.25">
      <c r="A35" s="112"/>
      <c r="B35" s="112"/>
      <c r="C35" s="112"/>
      <c r="D35" s="113"/>
      <c r="E35" s="112"/>
      <c r="F35" s="112"/>
      <c r="G35" s="112"/>
      <c r="H35" s="112"/>
      <c r="I35" s="114"/>
      <c r="J35" s="115"/>
      <c r="K35" s="115"/>
      <c r="L35" s="94"/>
      <c r="M35" s="109"/>
      <c r="N35" s="109"/>
      <c r="O35" s="109"/>
      <c r="P35" s="110"/>
      <c r="Q35" s="3"/>
      <c r="R35" s="3"/>
      <c r="S35" s="59"/>
      <c r="T35" s="3"/>
      <c r="U35" s="3"/>
      <c r="V35" s="3"/>
      <c r="W35" s="3"/>
      <c r="X35" s="3"/>
      <c r="Y35" s="3"/>
      <c r="Z35" s="3"/>
      <c r="AA35" s="3"/>
      <c r="AB35" s="3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18"/>
      <c r="AS35" s="18"/>
      <c r="AT35" s="18"/>
      <c r="AU35" s="18"/>
      <c r="AV35" s="18"/>
      <c r="AW35" s="18"/>
      <c r="AX35" s="14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4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37"/>
      <c r="CT35" s="37"/>
    </row>
    <row r="36" spans="1:98" customFormat="1" ht="15" hidden="1" customHeight="1" outlineLevel="1" x14ac:dyDescent="0.25">
      <c r="A36" s="112"/>
      <c r="B36" s="112"/>
      <c r="C36" s="112"/>
      <c r="D36" s="113"/>
      <c r="E36" s="112"/>
      <c r="F36" s="112"/>
      <c r="G36" s="112"/>
      <c r="H36" s="112"/>
      <c r="I36" s="114"/>
      <c r="J36" s="115"/>
      <c r="K36" s="115"/>
      <c r="L36" s="94"/>
      <c r="M36" s="109"/>
      <c r="N36" s="109"/>
      <c r="O36" s="109"/>
      <c r="P36" s="110"/>
      <c r="Q36" s="3"/>
      <c r="R36" s="3"/>
      <c r="S36" s="59"/>
      <c r="T36" s="3"/>
      <c r="U36" s="3"/>
      <c r="V36" s="3"/>
      <c r="W36" s="3"/>
      <c r="X36" s="3"/>
      <c r="Y36" s="3"/>
      <c r="Z36" s="3"/>
      <c r="AA36" s="3"/>
      <c r="AB36" s="3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8"/>
      <c r="AS36" s="18"/>
      <c r="AT36" s="18"/>
      <c r="AU36" s="18"/>
      <c r="AV36" s="18"/>
      <c r="AW36" s="18"/>
      <c r="AX36" s="14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4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37"/>
      <c r="CT36" s="37"/>
    </row>
    <row r="37" spans="1:98" customFormat="1" ht="15" hidden="1" customHeight="1" outlineLevel="1" x14ac:dyDescent="0.25">
      <c r="A37" s="112"/>
      <c r="B37" s="112"/>
      <c r="C37" s="112"/>
      <c r="D37" s="113"/>
      <c r="E37" s="112"/>
      <c r="F37" s="112"/>
      <c r="G37" s="112"/>
      <c r="H37" s="112"/>
      <c r="I37" s="114"/>
      <c r="J37" s="115"/>
      <c r="K37" s="115"/>
      <c r="L37" s="94"/>
      <c r="M37" s="109"/>
      <c r="N37" s="109"/>
      <c r="O37" s="109"/>
      <c r="P37" s="110"/>
      <c r="Q37" s="3"/>
      <c r="R37" s="3"/>
      <c r="S37" s="59"/>
      <c r="T37" s="3"/>
      <c r="U37" s="3"/>
      <c r="V37" s="3"/>
      <c r="W37" s="3"/>
      <c r="X37" s="3"/>
      <c r="Y37" s="3"/>
      <c r="Z37" s="3"/>
      <c r="AA37" s="3"/>
      <c r="AB37" s="3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18"/>
      <c r="AS37" s="18"/>
      <c r="AT37" s="18"/>
      <c r="AU37" s="18"/>
      <c r="AV37" s="18"/>
      <c r="AW37" s="18"/>
      <c r="AX37" s="14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4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37"/>
      <c r="CT37" s="37"/>
    </row>
    <row r="38" spans="1:98" customFormat="1" ht="15" hidden="1" customHeight="1" outlineLevel="1" x14ac:dyDescent="0.25">
      <c r="A38" s="112"/>
      <c r="B38" s="112"/>
      <c r="C38" s="112"/>
      <c r="D38" s="113"/>
      <c r="E38" s="112"/>
      <c r="F38" s="112"/>
      <c r="G38" s="112"/>
      <c r="H38" s="112"/>
      <c r="I38" s="114"/>
      <c r="J38" s="115"/>
      <c r="K38" s="115"/>
      <c r="L38" s="94"/>
      <c r="M38" s="109"/>
      <c r="N38" s="109"/>
      <c r="O38" s="109"/>
      <c r="P38" s="110"/>
      <c r="Q38" s="3"/>
      <c r="R38" s="3"/>
      <c r="S38" s="59"/>
      <c r="T38" s="3"/>
      <c r="U38" s="3"/>
      <c r="V38" s="3"/>
      <c r="W38" s="3"/>
      <c r="X38" s="3"/>
      <c r="Y38" s="3"/>
      <c r="Z38" s="3"/>
      <c r="AA38" s="3"/>
      <c r="AB38" s="3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18"/>
      <c r="AS38" s="18"/>
      <c r="AT38" s="18"/>
      <c r="AU38" s="18"/>
      <c r="AV38" s="18"/>
      <c r="AW38" s="18"/>
      <c r="AX38" s="14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4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37"/>
      <c r="CT38" s="37"/>
    </row>
    <row r="39" spans="1:98" customFormat="1" ht="15" hidden="1" customHeight="1" outlineLevel="1" x14ac:dyDescent="0.25">
      <c r="A39" s="112"/>
      <c r="B39" s="112"/>
      <c r="C39" s="112"/>
      <c r="D39" s="113"/>
      <c r="E39" s="112"/>
      <c r="F39" s="112"/>
      <c r="G39" s="112"/>
      <c r="H39" s="112"/>
      <c r="I39" s="114"/>
      <c r="J39" s="115"/>
      <c r="K39" s="115"/>
      <c r="L39" s="94"/>
      <c r="M39" s="109"/>
      <c r="N39" s="109"/>
      <c r="O39" s="109"/>
      <c r="P39" s="110"/>
      <c r="Q39" s="3"/>
      <c r="R39" s="3"/>
      <c r="S39" s="59"/>
      <c r="T39" s="3"/>
      <c r="U39" s="3"/>
      <c r="V39" s="3"/>
      <c r="W39" s="3"/>
      <c r="X39" s="3"/>
      <c r="Y39" s="3"/>
      <c r="Z39" s="3"/>
      <c r="AA39" s="3"/>
      <c r="AB39" s="3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18"/>
      <c r="AS39" s="18"/>
      <c r="AT39" s="18"/>
      <c r="AU39" s="18"/>
      <c r="AV39" s="18"/>
      <c r="AW39" s="18"/>
      <c r="AX39" s="14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4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37"/>
      <c r="CT39" s="37"/>
    </row>
    <row r="40" spans="1:98" customFormat="1" ht="15" hidden="1" customHeight="1" outlineLevel="1" x14ac:dyDescent="0.25">
      <c r="A40" s="112"/>
      <c r="B40" s="112"/>
      <c r="C40" s="112"/>
      <c r="D40" s="113"/>
      <c r="E40" s="112"/>
      <c r="F40" s="112"/>
      <c r="G40" s="112"/>
      <c r="H40" s="112"/>
      <c r="I40" s="114"/>
      <c r="J40" s="115"/>
      <c r="K40" s="115"/>
      <c r="L40" s="94"/>
      <c r="M40" s="109"/>
      <c r="N40" s="109"/>
      <c r="O40" s="109"/>
      <c r="P40" s="110"/>
      <c r="Q40" s="3"/>
      <c r="R40" s="3"/>
      <c r="S40" s="59"/>
      <c r="T40" s="3"/>
      <c r="U40" s="3"/>
      <c r="V40" s="3"/>
      <c r="W40" s="3"/>
      <c r="X40" s="3"/>
      <c r="Y40" s="3"/>
      <c r="Z40" s="3"/>
      <c r="AA40" s="3"/>
      <c r="AB40" s="3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18"/>
      <c r="AS40" s="18"/>
      <c r="AT40" s="18"/>
      <c r="AU40" s="18"/>
      <c r="AV40" s="18"/>
      <c r="AW40" s="18"/>
      <c r="AX40" s="14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4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37"/>
      <c r="CT40" s="37"/>
    </row>
    <row r="41" spans="1:98" customFormat="1" ht="15" hidden="1" customHeight="1" outlineLevel="1" x14ac:dyDescent="0.25">
      <c r="A41" s="112"/>
      <c r="B41" s="112"/>
      <c r="C41" s="112"/>
      <c r="D41" s="113"/>
      <c r="E41" s="112"/>
      <c r="F41" s="112"/>
      <c r="G41" s="112"/>
      <c r="H41" s="112"/>
      <c r="I41" s="114"/>
      <c r="J41" s="115"/>
      <c r="K41" s="115"/>
      <c r="L41" s="94"/>
      <c r="M41" s="109"/>
      <c r="N41" s="109"/>
      <c r="O41" s="109"/>
      <c r="P41" s="110"/>
      <c r="Q41" s="3"/>
      <c r="R41" s="3"/>
      <c r="S41" s="59"/>
      <c r="T41" s="3"/>
      <c r="U41" s="3"/>
      <c r="V41" s="3"/>
      <c r="W41" s="3"/>
      <c r="X41" s="3"/>
      <c r="Y41" s="3"/>
      <c r="Z41" s="3"/>
      <c r="AA41" s="3"/>
      <c r="AB41" s="3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18"/>
      <c r="AS41" s="18"/>
      <c r="AT41" s="18"/>
      <c r="AU41" s="18"/>
      <c r="AV41" s="18"/>
      <c r="AW41" s="18"/>
      <c r="AX41" s="14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4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37"/>
      <c r="CT41" s="37"/>
    </row>
    <row r="42" spans="1:98" customFormat="1" ht="15" hidden="1" customHeight="1" outlineLevel="1" x14ac:dyDescent="0.25">
      <c r="A42" s="112"/>
      <c r="B42" s="112"/>
      <c r="C42" s="112"/>
      <c r="D42" s="113"/>
      <c r="E42" s="112"/>
      <c r="F42" s="112"/>
      <c r="G42" s="112"/>
      <c r="H42" s="112"/>
      <c r="I42" s="114"/>
      <c r="J42" s="115"/>
      <c r="K42" s="115"/>
      <c r="L42" s="94"/>
      <c r="M42" s="109"/>
      <c r="N42" s="109"/>
      <c r="O42" s="109"/>
      <c r="P42" s="110"/>
      <c r="Q42" s="3"/>
      <c r="R42" s="3"/>
      <c r="S42" s="59"/>
      <c r="T42" s="3"/>
      <c r="U42" s="3"/>
      <c r="V42" s="3"/>
      <c r="W42" s="3"/>
      <c r="X42" s="3"/>
      <c r="Y42" s="3"/>
      <c r="Z42" s="3"/>
      <c r="AA42" s="3"/>
      <c r="AB42" s="3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18"/>
      <c r="AS42" s="18"/>
      <c r="AT42" s="18"/>
      <c r="AU42" s="18"/>
      <c r="AV42" s="18"/>
      <c r="AW42" s="18"/>
      <c r="AX42" s="14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4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37"/>
      <c r="CT42" s="37"/>
    </row>
    <row r="43" spans="1:98" customFormat="1" ht="15" hidden="1" customHeight="1" outlineLevel="1" x14ac:dyDescent="0.25">
      <c r="A43" s="112"/>
      <c r="B43" s="112"/>
      <c r="C43" s="112"/>
      <c r="D43" s="113"/>
      <c r="E43" s="112"/>
      <c r="F43" s="112"/>
      <c r="G43" s="112"/>
      <c r="H43" s="112"/>
      <c r="I43" s="114"/>
      <c r="J43" s="115"/>
      <c r="K43" s="115"/>
      <c r="L43" s="94"/>
      <c r="M43" s="109"/>
      <c r="N43" s="109"/>
      <c r="O43" s="109"/>
      <c r="P43" s="110"/>
      <c r="Q43" s="3"/>
      <c r="R43" s="3"/>
      <c r="S43" s="59"/>
      <c r="T43" s="3"/>
      <c r="U43" s="3"/>
      <c r="V43" s="3"/>
      <c r="W43" s="3"/>
      <c r="X43" s="3"/>
      <c r="Y43" s="3"/>
      <c r="Z43" s="3"/>
      <c r="AA43" s="3"/>
      <c r="AB43" s="3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18"/>
      <c r="AS43" s="18"/>
      <c r="AT43" s="18"/>
      <c r="AU43" s="18"/>
      <c r="AV43" s="18"/>
      <c r="AW43" s="18"/>
      <c r="AX43" s="14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4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37"/>
      <c r="CT43" s="37"/>
    </row>
    <row r="44" spans="1:98" customFormat="1" ht="15" hidden="1" customHeight="1" outlineLevel="1" x14ac:dyDescent="0.25">
      <c r="A44" s="112"/>
      <c r="B44" s="112"/>
      <c r="C44" s="112"/>
      <c r="D44" s="113"/>
      <c r="E44" s="112"/>
      <c r="F44" s="112"/>
      <c r="G44" s="112"/>
      <c r="H44" s="112"/>
      <c r="I44" s="114"/>
      <c r="J44" s="115"/>
      <c r="K44" s="115"/>
      <c r="L44" s="94"/>
      <c r="M44" s="109"/>
      <c r="N44" s="109"/>
      <c r="O44" s="109"/>
      <c r="P44" s="110"/>
      <c r="Q44" s="3"/>
      <c r="R44" s="3"/>
      <c r="S44" s="59"/>
      <c r="T44" s="3"/>
      <c r="U44" s="3"/>
      <c r="V44" s="3"/>
      <c r="W44" s="3"/>
      <c r="X44" s="3"/>
      <c r="Y44" s="3"/>
      <c r="Z44" s="3"/>
      <c r="AA44" s="3"/>
      <c r="AB44" s="3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18"/>
      <c r="AS44" s="18"/>
      <c r="AT44" s="18"/>
      <c r="AU44" s="18"/>
      <c r="AV44" s="18"/>
      <c r="AW44" s="18"/>
      <c r="AX44" s="14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4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37"/>
      <c r="CT44" s="37"/>
    </row>
    <row r="45" spans="1:98" customFormat="1" ht="15" hidden="1" customHeight="1" outlineLevel="1" x14ac:dyDescent="0.25">
      <c r="A45" s="112"/>
      <c r="B45" s="112"/>
      <c r="C45" s="112"/>
      <c r="D45" s="113"/>
      <c r="E45" s="112"/>
      <c r="F45" s="112"/>
      <c r="G45" s="112"/>
      <c r="H45" s="112"/>
      <c r="I45" s="114"/>
      <c r="J45" s="115"/>
      <c r="K45" s="115"/>
      <c r="L45" s="94"/>
      <c r="M45" s="109"/>
      <c r="N45" s="109"/>
      <c r="O45" s="109"/>
      <c r="P45" s="110"/>
      <c r="Q45" s="3"/>
      <c r="R45" s="3"/>
      <c r="S45" s="59"/>
      <c r="T45" s="3"/>
      <c r="U45" s="3"/>
      <c r="V45" s="3"/>
      <c r="W45" s="3"/>
      <c r="X45" s="3"/>
      <c r="Y45" s="3"/>
      <c r="Z45" s="3"/>
      <c r="AA45" s="3"/>
      <c r="AB45" s="3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18"/>
      <c r="AS45" s="18"/>
      <c r="AT45" s="18"/>
      <c r="AU45" s="18"/>
      <c r="AV45" s="18"/>
      <c r="AW45" s="18"/>
      <c r="AX45" s="14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4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37"/>
      <c r="CT45" s="37"/>
    </row>
    <row r="46" spans="1:98" customFormat="1" ht="15" hidden="1" customHeight="1" outlineLevel="1" x14ac:dyDescent="0.25">
      <c r="A46" s="112"/>
      <c r="B46" s="112"/>
      <c r="C46" s="112"/>
      <c r="D46" s="113"/>
      <c r="E46" s="112"/>
      <c r="F46" s="112"/>
      <c r="G46" s="112"/>
      <c r="H46" s="112"/>
      <c r="I46" s="114"/>
      <c r="J46" s="115"/>
      <c r="K46" s="115"/>
      <c r="L46" s="94"/>
      <c r="M46" s="109"/>
      <c r="N46" s="109"/>
      <c r="O46" s="109"/>
      <c r="P46" s="110"/>
      <c r="Q46" s="3"/>
      <c r="R46" s="3"/>
      <c r="S46" s="59"/>
      <c r="T46" s="3"/>
      <c r="U46" s="3"/>
      <c r="V46" s="3"/>
      <c r="W46" s="3"/>
      <c r="X46" s="3"/>
      <c r="Y46" s="3"/>
      <c r="Z46" s="3"/>
      <c r="AA46" s="3"/>
      <c r="AB46" s="3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18"/>
      <c r="AS46" s="18"/>
      <c r="AT46" s="18"/>
      <c r="AU46" s="18"/>
      <c r="AV46" s="18"/>
      <c r="AW46" s="18"/>
      <c r="AX46" s="14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4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37"/>
      <c r="CT46" s="37"/>
    </row>
    <row r="47" spans="1:98" customFormat="1" ht="15" hidden="1" customHeight="1" outlineLevel="1" x14ac:dyDescent="0.25">
      <c r="A47" s="112"/>
      <c r="B47" s="112"/>
      <c r="C47" s="112"/>
      <c r="D47" s="113"/>
      <c r="E47" s="112"/>
      <c r="F47" s="112"/>
      <c r="G47" s="112"/>
      <c r="H47" s="112"/>
      <c r="I47" s="114"/>
      <c r="J47" s="115"/>
      <c r="K47" s="115"/>
      <c r="L47" s="94"/>
      <c r="M47" s="109"/>
      <c r="N47" s="109"/>
      <c r="O47" s="109"/>
      <c r="P47" s="110"/>
      <c r="Q47" s="3"/>
      <c r="R47" s="3"/>
      <c r="S47" s="59"/>
      <c r="T47" s="3"/>
      <c r="U47" s="3"/>
      <c r="V47" s="3"/>
      <c r="W47" s="3"/>
      <c r="X47" s="3"/>
      <c r="Y47" s="3"/>
      <c r="Z47" s="3"/>
      <c r="AA47" s="3"/>
      <c r="AB47" s="3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18"/>
      <c r="AS47" s="18"/>
      <c r="AT47" s="18"/>
      <c r="AU47" s="18"/>
      <c r="AV47" s="18"/>
      <c r="AW47" s="18"/>
      <c r="AX47" s="14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4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37"/>
      <c r="CT47" s="37"/>
    </row>
    <row r="48" spans="1:98" customFormat="1" ht="15" hidden="1" customHeight="1" outlineLevel="1" x14ac:dyDescent="0.25">
      <c r="A48" s="112"/>
      <c r="B48" s="112"/>
      <c r="C48" s="112"/>
      <c r="D48" s="113"/>
      <c r="E48" s="112"/>
      <c r="F48" s="112"/>
      <c r="G48" s="112"/>
      <c r="H48" s="112"/>
      <c r="I48" s="114"/>
      <c r="J48" s="115"/>
      <c r="K48" s="115"/>
      <c r="L48" s="94"/>
      <c r="M48" s="109"/>
      <c r="N48" s="109"/>
      <c r="O48" s="109"/>
      <c r="P48" s="110"/>
      <c r="Q48" s="3"/>
      <c r="R48" s="3"/>
      <c r="S48" s="59"/>
      <c r="T48" s="3"/>
      <c r="U48" s="3"/>
      <c r="V48" s="3"/>
      <c r="W48" s="3"/>
      <c r="X48" s="3"/>
      <c r="Y48" s="3"/>
      <c r="Z48" s="3"/>
      <c r="AA48" s="3"/>
      <c r="AB48" s="3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18"/>
      <c r="AS48" s="18"/>
      <c r="AT48" s="18"/>
      <c r="AU48" s="18"/>
      <c r="AV48" s="18"/>
      <c r="AW48" s="18"/>
      <c r="AX48" s="14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4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37"/>
      <c r="CT48" s="37"/>
    </row>
    <row r="49" spans="1:98" customFormat="1" ht="15" hidden="1" customHeight="1" outlineLevel="1" x14ac:dyDescent="0.25">
      <c r="A49" s="112"/>
      <c r="B49" s="112"/>
      <c r="C49" s="112"/>
      <c r="D49" s="113"/>
      <c r="E49" s="112"/>
      <c r="F49" s="112"/>
      <c r="G49" s="112"/>
      <c r="H49" s="112"/>
      <c r="I49" s="114"/>
      <c r="J49" s="115"/>
      <c r="K49" s="115"/>
      <c r="L49" s="94"/>
      <c r="M49" s="109"/>
      <c r="N49" s="109"/>
      <c r="O49" s="109"/>
      <c r="P49" s="110"/>
      <c r="Q49" s="3"/>
      <c r="R49" s="3"/>
      <c r="S49" s="59"/>
      <c r="T49" s="3"/>
      <c r="U49" s="3"/>
      <c r="V49" s="3"/>
      <c r="W49" s="3"/>
      <c r="X49" s="3"/>
      <c r="Y49" s="3"/>
      <c r="Z49" s="3"/>
      <c r="AA49" s="3"/>
      <c r="AB49" s="3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18"/>
      <c r="AS49" s="18"/>
      <c r="AT49" s="18"/>
      <c r="AU49" s="18"/>
      <c r="AV49" s="18"/>
      <c r="AW49" s="18"/>
      <c r="AX49" s="14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4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37"/>
      <c r="CT49" s="37"/>
    </row>
    <row r="50" spans="1:98" customFormat="1" ht="15" hidden="1" customHeight="1" outlineLevel="1" x14ac:dyDescent="0.25">
      <c r="A50" s="112"/>
      <c r="B50" s="112"/>
      <c r="C50" s="112"/>
      <c r="D50" s="113"/>
      <c r="E50" s="112"/>
      <c r="F50" s="112"/>
      <c r="G50" s="112"/>
      <c r="H50" s="112"/>
      <c r="I50" s="114"/>
      <c r="J50" s="115"/>
      <c r="K50" s="115"/>
      <c r="L50" s="94"/>
      <c r="M50" s="109"/>
      <c r="N50" s="109"/>
      <c r="O50" s="109"/>
      <c r="P50" s="110"/>
      <c r="Q50" s="3"/>
      <c r="R50" s="3"/>
      <c r="S50" s="59"/>
      <c r="T50" s="3"/>
      <c r="U50" s="3"/>
      <c r="V50" s="3"/>
      <c r="W50" s="3"/>
      <c r="X50" s="3"/>
      <c r="Y50" s="3"/>
      <c r="Z50" s="3"/>
      <c r="AA50" s="3"/>
      <c r="AB50" s="3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18"/>
      <c r="AS50" s="18"/>
      <c r="AT50" s="18"/>
      <c r="AU50" s="18"/>
      <c r="AV50" s="18"/>
      <c r="AW50" s="18"/>
      <c r="AX50" s="14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4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37"/>
      <c r="CT50" s="37"/>
    </row>
    <row r="51" spans="1:98" customFormat="1" ht="15" hidden="1" customHeight="1" outlineLevel="1" x14ac:dyDescent="0.25">
      <c r="A51" s="112"/>
      <c r="B51" s="112"/>
      <c r="C51" s="112"/>
      <c r="D51" s="113"/>
      <c r="E51" s="112"/>
      <c r="F51" s="112"/>
      <c r="G51" s="112"/>
      <c r="H51" s="112"/>
      <c r="I51" s="114"/>
      <c r="J51" s="115"/>
      <c r="K51" s="115"/>
      <c r="L51" s="94"/>
      <c r="M51" s="109"/>
      <c r="N51" s="109"/>
      <c r="O51" s="109"/>
      <c r="P51" s="110"/>
      <c r="Q51" s="3"/>
      <c r="R51" s="3"/>
      <c r="S51" s="59"/>
      <c r="T51" s="3"/>
      <c r="U51" s="3"/>
      <c r="V51" s="3"/>
      <c r="W51" s="3"/>
      <c r="X51" s="3"/>
      <c r="Y51" s="3"/>
      <c r="Z51" s="3"/>
      <c r="AA51" s="3"/>
      <c r="AB51" s="3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18"/>
      <c r="AS51" s="18"/>
      <c r="AT51" s="18"/>
      <c r="AU51" s="18"/>
      <c r="AV51" s="18"/>
      <c r="AW51" s="18"/>
      <c r="AX51" s="14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4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37"/>
      <c r="CT51" s="37"/>
    </row>
    <row r="52" spans="1:98" customFormat="1" ht="15" hidden="1" customHeight="1" outlineLevel="1" x14ac:dyDescent="0.25">
      <c r="A52" s="112"/>
      <c r="B52" s="112"/>
      <c r="C52" s="112"/>
      <c r="D52" s="113"/>
      <c r="E52" s="112"/>
      <c r="F52" s="112"/>
      <c r="G52" s="112"/>
      <c r="H52" s="112"/>
      <c r="I52" s="114"/>
      <c r="J52" s="115"/>
      <c r="K52" s="115"/>
      <c r="L52" s="94"/>
      <c r="M52" s="109"/>
      <c r="N52" s="109"/>
      <c r="O52" s="109"/>
      <c r="P52" s="110"/>
      <c r="Q52" s="3"/>
      <c r="R52" s="3"/>
      <c r="S52" s="59"/>
      <c r="T52" s="3"/>
      <c r="U52" s="3"/>
      <c r="V52" s="3"/>
      <c r="W52" s="3"/>
      <c r="X52" s="3"/>
      <c r="Y52" s="3"/>
      <c r="Z52" s="3"/>
      <c r="AA52" s="3"/>
      <c r="AB52" s="3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18"/>
      <c r="AS52" s="18"/>
      <c r="AT52" s="18"/>
      <c r="AU52" s="18"/>
      <c r="AV52" s="18"/>
      <c r="AW52" s="18"/>
      <c r="AX52" s="14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4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37"/>
      <c r="CT52" s="37"/>
    </row>
    <row r="53" spans="1:98" customFormat="1" ht="15" hidden="1" customHeight="1" outlineLevel="1" x14ac:dyDescent="0.25">
      <c r="A53" s="112"/>
      <c r="B53" s="112"/>
      <c r="C53" s="112"/>
      <c r="D53" s="113"/>
      <c r="E53" s="112"/>
      <c r="F53" s="112"/>
      <c r="G53" s="112"/>
      <c r="H53" s="112"/>
      <c r="I53" s="114"/>
      <c r="J53" s="115"/>
      <c r="K53" s="115"/>
      <c r="L53" s="94"/>
      <c r="M53" s="109"/>
      <c r="N53" s="109"/>
      <c r="O53" s="109"/>
      <c r="P53" s="110"/>
      <c r="Q53" s="3"/>
      <c r="R53" s="3"/>
      <c r="S53" s="59"/>
      <c r="T53" s="3"/>
      <c r="U53" s="3"/>
      <c r="V53" s="3"/>
      <c r="W53" s="3"/>
      <c r="X53" s="3"/>
      <c r="Y53" s="3"/>
      <c r="Z53" s="3"/>
      <c r="AA53" s="3"/>
      <c r="AB53" s="3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18"/>
      <c r="AS53" s="18"/>
      <c r="AT53" s="18"/>
      <c r="AU53" s="18"/>
      <c r="AV53" s="18"/>
      <c r="AW53" s="18"/>
      <c r="AX53" s="14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4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37"/>
      <c r="CT53" s="37"/>
    </row>
    <row r="54" spans="1:98" customFormat="1" ht="15" hidden="1" customHeight="1" outlineLevel="1" x14ac:dyDescent="0.25">
      <c r="A54" s="112"/>
      <c r="B54" s="112"/>
      <c r="C54" s="112"/>
      <c r="D54" s="113"/>
      <c r="E54" s="112"/>
      <c r="F54" s="112"/>
      <c r="G54" s="112"/>
      <c r="H54" s="112"/>
      <c r="I54" s="114"/>
      <c r="J54" s="115"/>
      <c r="K54" s="115"/>
      <c r="L54" s="94"/>
      <c r="M54" s="109"/>
      <c r="N54" s="109"/>
      <c r="O54" s="109"/>
      <c r="P54" s="110"/>
      <c r="Q54" s="3"/>
      <c r="R54" s="3"/>
      <c r="S54" s="59"/>
      <c r="T54" s="3"/>
      <c r="U54" s="3"/>
      <c r="V54" s="3"/>
      <c r="W54" s="3"/>
      <c r="X54" s="3"/>
      <c r="Y54" s="3"/>
      <c r="Z54" s="3"/>
      <c r="AA54" s="3"/>
      <c r="AB54" s="3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18"/>
      <c r="AS54" s="18"/>
      <c r="AT54" s="18"/>
      <c r="AU54" s="18"/>
      <c r="AV54" s="18"/>
      <c r="AW54" s="18"/>
      <c r="AX54" s="14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4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37"/>
      <c r="CT54" s="37"/>
    </row>
    <row r="55" spans="1:98" customFormat="1" ht="15" hidden="1" customHeight="1" outlineLevel="1" x14ac:dyDescent="0.25">
      <c r="A55" s="112"/>
      <c r="B55" s="112"/>
      <c r="C55" s="112"/>
      <c r="D55" s="113"/>
      <c r="E55" s="112"/>
      <c r="F55" s="112"/>
      <c r="G55" s="112"/>
      <c r="H55" s="112"/>
      <c r="I55" s="114"/>
      <c r="J55" s="115"/>
      <c r="K55" s="115"/>
      <c r="L55" s="94"/>
      <c r="M55" s="109"/>
      <c r="N55" s="109"/>
      <c r="O55" s="109"/>
      <c r="P55" s="110"/>
      <c r="Q55" s="3"/>
      <c r="R55" s="3"/>
      <c r="S55" s="59"/>
      <c r="T55" s="3"/>
      <c r="U55" s="3"/>
      <c r="V55" s="3"/>
      <c r="W55" s="3"/>
      <c r="X55" s="3"/>
      <c r="Y55" s="3"/>
      <c r="Z55" s="3"/>
      <c r="AA55" s="3"/>
      <c r="AB55" s="3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18"/>
      <c r="AS55" s="18"/>
      <c r="AT55" s="18"/>
      <c r="AU55" s="18"/>
      <c r="AV55" s="18"/>
      <c r="AW55" s="18"/>
      <c r="AX55" s="14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4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37"/>
      <c r="CT55" s="37"/>
    </row>
    <row r="56" spans="1:98" customFormat="1" ht="15" hidden="1" customHeight="1" outlineLevel="1" x14ac:dyDescent="0.25">
      <c r="A56" s="112"/>
      <c r="B56" s="112"/>
      <c r="C56" s="112"/>
      <c r="D56" s="113"/>
      <c r="E56" s="112"/>
      <c r="F56" s="112"/>
      <c r="G56" s="112"/>
      <c r="H56" s="112"/>
      <c r="I56" s="114"/>
      <c r="J56" s="115"/>
      <c r="K56" s="115"/>
      <c r="L56" s="94"/>
      <c r="M56" s="109"/>
      <c r="N56" s="109"/>
      <c r="O56" s="109"/>
      <c r="P56" s="110"/>
      <c r="Q56" s="3"/>
      <c r="R56" s="3"/>
      <c r="S56" s="59"/>
      <c r="T56" s="3"/>
      <c r="U56" s="3"/>
      <c r="V56" s="3"/>
      <c r="W56" s="3"/>
      <c r="X56" s="3"/>
      <c r="Y56" s="3"/>
      <c r="Z56" s="3"/>
      <c r="AA56" s="3"/>
      <c r="AB56" s="3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18"/>
      <c r="AS56" s="18"/>
      <c r="AT56" s="18"/>
      <c r="AU56" s="18"/>
      <c r="AV56" s="18"/>
      <c r="AW56" s="18"/>
      <c r="AX56" s="14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4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37"/>
      <c r="CT56" s="37"/>
    </row>
    <row r="57" spans="1:98" customFormat="1" ht="15" hidden="1" customHeight="1" outlineLevel="1" x14ac:dyDescent="0.25">
      <c r="A57" s="112"/>
      <c r="B57" s="112"/>
      <c r="C57" s="112"/>
      <c r="D57" s="113"/>
      <c r="E57" s="112"/>
      <c r="F57" s="112"/>
      <c r="G57" s="112"/>
      <c r="H57" s="112"/>
      <c r="I57" s="114"/>
      <c r="J57" s="115"/>
      <c r="K57" s="115"/>
      <c r="L57" s="94"/>
      <c r="M57" s="109"/>
      <c r="N57" s="109"/>
      <c r="O57" s="109"/>
      <c r="P57" s="110"/>
      <c r="Q57" s="3"/>
      <c r="R57" s="3"/>
      <c r="S57" s="59"/>
      <c r="T57" s="3"/>
      <c r="U57" s="3"/>
      <c r="V57" s="3"/>
      <c r="W57" s="3"/>
      <c r="X57" s="3"/>
      <c r="Y57" s="3"/>
      <c r="Z57" s="3"/>
      <c r="AA57" s="3"/>
      <c r="AB57" s="3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18"/>
      <c r="AS57" s="18"/>
      <c r="AT57" s="18"/>
      <c r="AU57" s="18"/>
      <c r="AV57" s="18"/>
      <c r="AW57" s="18"/>
      <c r="AX57" s="14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4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37"/>
      <c r="CT57" s="37"/>
    </row>
    <row r="58" spans="1:98" customFormat="1" ht="15" hidden="1" customHeight="1" outlineLevel="1" x14ac:dyDescent="0.25">
      <c r="A58" s="112"/>
      <c r="B58" s="112"/>
      <c r="C58" s="112"/>
      <c r="D58" s="113"/>
      <c r="E58" s="112"/>
      <c r="F58" s="112"/>
      <c r="G58" s="112"/>
      <c r="H58" s="112"/>
      <c r="I58" s="114"/>
      <c r="J58" s="115"/>
      <c r="K58" s="115"/>
      <c r="L58" s="94"/>
      <c r="M58" s="109"/>
      <c r="N58" s="109"/>
      <c r="O58" s="109"/>
      <c r="P58" s="110"/>
      <c r="Q58" s="3"/>
      <c r="R58" s="3"/>
      <c r="S58" s="59"/>
      <c r="T58" s="3"/>
      <c r="U58" s="3"/>
      <c r="V58" s="3"/>
      <c r="W58" s="3"/>
      <c r="X58" s="3"/>
      <c r="Y58" s="3"/>
      <c r="Z58" s="3"/>
      <c r="AA58" s="3"/>
      <c r="AB58" s="3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18"/>
      <c r="AS58" s="18"/>
      <c r="AT58" s="18"/>
      <c r="AU58" s="18"/>
      <c r="AV58" s="18"/>
      <c r="AW58" s="18"/>
      <c r="AX58" s="14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4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37"/>
      <c r="CT58" s="37"/>
    </row>
    <row r="59" spans="1:98" customFormat="1" ht="15" hidden="1" customHeight="1" outlineLevel="1" x14ac:dyDescent="0.25">
      <c r="A59" s="2"/>
      <c r="B59" s="2"/>
      <c r="C59" s="2"/>
      <c r="D59" s="92"/>
      <c r="E59" s="2"/>
      <c r="F59" s="2"/>
      <c r="G59" s="2"/>
      <c r="H59" s="2"/>
      <c r="I59" s="95"/>
      <c r="J59" s="6"/>
      <c r="K59" s="6"/>
      <c r="L59" s="94"/>
      <c r="M59" s="109"/>
      <c r="N59" s="109"/>
      <c r="O59" s="109"/>
      <c r="P59" s="110"/>
      <c r="Q59" s="3"/>
      <c r="R59" s="3"/>
      <c r="S59" s="59"/>
      <c r="T59" s="3"/>
      <c r="U59" s="3"/>
      <c r="V59" s="3"/>
      <c r="W59" s="3"/>
      <c r="X59" s="3"/>
      <c r="Y59" s="3"/>
      <c r="Z59" s="3"/>
      <c r="AA59" s="3"/>
      <c r="AB59" s="3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18"/>
      <c r="AS59" s="18"/>
      <c r="AT59" s="18"/>
      <c r="AU59" s="18"/>
      <c r="AV59" s="18"/>
      <c r="AW59" s="18"/>
      <c r="AX59" s="14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4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37"/>
      <c r="CT59" s="37"/>
    </row>
    <row r="60" spans="1:98" customFormat="1" ht="15" hidden="1" customHeight="1" outlineLevel="1" x14ac:dyDescent="0.25">
      <c r="A60" s="2"/>
      <c r="B60" s="2"/>
      <c r="C60" s="2"/>
      <c r="D60" s="92"/>
      <c r="E60" s="2"/>
      <c r="F60" s="2"/>
      <c r="G60" s="2"/>
      <c r="H60" s="2"/>
      <c r="I60" s="95"/>
      <c r="J60" s="6"/>
      <c r="K60" s="6"/>
      <c r="L60" s="94"/>
      <c r="M60" s="109"/>
      <c r="N60" s="109"/>
      <c r="O60" s="109"/>
      <c r="P60" s="110"/>
      <c r="Q60" s="3"/>
      <c r="R60" s="3"/>
      <c r="S60" s="59"/>
      <c r="T60" s="3"/>
      <c r="U60" s="3"/>
      <c r="V60" s="3"/>
      <c r="W60" s="3"/>
      <c r="X60" s="3"/>
      <c r="Y60" s="3"/>
      <c r="Z60" s="3"/>
      <c r="AA60" s="3"/>
      <c r="AB60" s="3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18"/>
      <c r="AS60" s="18"/>
      <c r="AT60" s="18"/>
      <c r="AU60" s="18"/>
      <c r="AV60" s="18"/>
      <c r="AW60" s="18"/>
      <c r="AX60" s="14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4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37"/>
      <c r="CT60" s="37"/>
    </row>
    <row r="61" spans="1:98" customFormat="1" ht="15" hidden="1" customHeight="1" outlineLevel="1" x14ac:dyDescent="0.25">
      <c r="A61" s="2"/>
      <c r="B61" s="2"/>
      <c r="C61" s="2"/>
      <c r="D61" s="92"/>
      <c r="E61" s="2"/>
      <c r="F61" s="2"/>
      <c r="G61" s="2"/>
      <c r="H61" s="2"/>
      <c r="I61" s="95"/>
      <c r="J61" s="6"/>
      <c r="K61" s="6"/>
      <c r="L61" s="94"/>
      <c r="M61" s="109"/>
      <c r="N61" s="109"/>
      <c r="O61" s="109"/>
      <c r="P61" s="110"/>
      <c r="Q61" s="3"/>
      <c r="R61" s="3"/>
      <c r="S61" s="59"/>
      <c r="T61" s="3"/>
      <c r="U61" s="3"/>
      <c r="V61" s="3"/>
      <c r="W61" s="3"/>
      <c r="X61" s="3"/>
      <c r="Y61" s="3"/>
      <c r="Z61" s="3"/>
      <c r="AA61" s="3"/>
      <c r="AB61" s="3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18"/>
      <c r="AS61" s="18"/>
      <c r="AT61" s="18"/>
      <c r="AU61" s="18"/>
      <c r="AV61" s="18"/>
      <c r="AW61" s="18"/>
      <c r="AX61" s="14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4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37"/>
      <c r="CT61" s="37"/>
    </row>
    <row r="62" spans="1:98" customFormat="1" ht="15" hidden="1" customHeight="1" outlineLevel="1" x14ac:dyDescent="0.25">
      <c r="A62" s="2"/>
      <c r="B62" s="2"/>
      <c r="C62" s="2"/>
      <c r="D62" s="92"/>
      <c r="E62" s="2"/>
      <c r="F62" s="2"/>
      <c r="G62" s="2"/>
      <c r="H62" s="2"/>
      <c r="I62" s="95"/>
      <c r="J62" s="6"/>
      <c r="K62" s="6"/>
      <c r="L62" s="94"/>
      <c r="M62" s="109"/>
      <c r="N62" s="109"/>
      <c r="O62" s="109"/>
      <c r="P62" s="110"/>
      <c r="Q62" s="3"/>
      <c r="R62" s="3"/>
      <c r="S62" s="59"/>
      <c r="T62" s="3"/>
      <c r="U62" s="3"/>
      <c r="V62" s="3"/>
      <c r="W62" s="3"/>
      <c r="X62" s="3"/>
      <c r="Y62" s="3"/>
      <c r="Z62" s="3"/>
      <c r="AA62" s="3"/>
      <c r="AB62" s="3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18"/>
      <c r="AS62" s="18"/>
      <c r="AT62" s="18"/>
      <c r="AU62" s="18"/>
      <c r="AV62" s="18"/>
      <c r="AW62" s="18"/>
      <c r="AX62" s="14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4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37"/>
      <c r="CT62" s="37"/>
    </row>
    <row r="63" spans="1:98" customFormat="1" ht="15" hidden="1" customHeight="1" outlineLevel="1" x14ac:dyDescent="0.25">
      <c r="A63" s="2"/>
      <c r="B63" s="2"/>
      <c r="C63" s="2"/>
      <c r="D63" s="92"/>
      <c r="E63" s="2"/>
      <c r="F63" s="2"/>
      <c r="G63" s="2"/>
      <c r="H63" s="2"/>
      <c r="I63" s="95"/>
      <c r="J63" s="6"/>
      <c r="K63" s="6"/>
      <c r="L63" s="94"/>
      <c r="M63" s="109"/>
      <c r="N63" s="109"/>
      <c r="O63" s="109"/>
      <c r="P63" s="110"/>
      <c r="Q63" s="3"/>
      <c r="R63" s="3"/>
      <c r="S63" s="59"/>
      <c r="T63" s="3"/>
      <c r="U63" s="3"/>
      <c r="V63" s="3"/>
      <c r="W63" s="3"/>
      <c r="X63" s="3"/>
      <c r="Y63" s="3"/>
      <c r="Z63" s="3"/>
      <c r="AA63" s="3"/>
      <c r="AB63" s="3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18"/>
      <c r="AS63" s="18"/>
      <c r="AT63" s="18"/>
      <c r="AU63" s="18"/>
      <c r="AV63" s="18"/>
      <c r="AW63" s="18"/>
      <c r="AX63" s="14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4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37"/>
      <c r="CT63" s="37"/>
    </row>
    <row r="64" spans="1:98" customFormat="1" ht="15" hidden="1" customHeight="1" outlineLevel="1" x14ac:dyDescent="0.25">
      <c r="A64" s="2"/>
      <c r="B64" s="2"/>
      <c r="C64" s="2"/>
      <c r="D64" s="92"/>
      <c r="E64" s="2"/>
      <c r="F64" s="2"/>
      <c r="G64" s="2"/>
      <c r="H64" s="2"/>
      <c r="I64" s="95"/>
      <c r="J64" s="6"/>
      <c r="K64" s="6"/>
      <c r="L64" s="94"/>
      <c r="M64" s="109"/>
      <c r="N64" s="109"/>
      <c r="O64" s="109"/>
      <c r="P64" s="110"/>
      <c r="Q64" s="3"/>
      <c r="R64" s="3"/>
      <c r="S64" s="59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18"/>
      <c r="AS64" s="18"/>
      <c r="AT64" s="18"/>
      <c r="AU64" s="18"/>
      <c r="AV64" s="18"/>
      <c r="AW64" s="18"/>
      <c r="AX64" s="14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4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37"/>
      <c r="CT64" s="37"/>
    </row>
    <row r="65" spans="1:98" customFormat="1" ht="15" hidden="1" customHeight="1" outlineLevel="1" x14ac:dyDescent="0.25">
      <c r="A65" s="2"/>
      <c r="B65" s="2"/>
      <c r="C65" s="2"/>
      <c r="D65" s="92"/>
      <c r="E65" s="2"/>
      <c r="F65" s="2"/>
      <c r="G65" s="2"/>
      <c r="H65" s="2"/>
      <c r="I65" s="2"/>
      <c r="J65" s="6"/>
      <c r="K65" s="6"/>
      <c r="L65" s="94"/>
      <c r="M65" s="109"/>
      <c r="N65" s="109"/>
      <c r="O65" s="109"/>
      <c r="P65" s="110"/>
      <c r="Q65" s="3"/>
      <c r="R65" s="3"/>
      <c r="S65" s="59"/>
      <c r="T65" s="3"/>
      <c r="U65" s="3"/>
      <c r="V65" s="3"/>
      <c r="W65" s="3"/>
      <c r="X65" s="3"/>
      <c r="Y65" s="3"/>
      <c r="Z65" s="3"/>
      <c r="AA65" s="3"/>
      <c r="AB65" s="3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18"/>
      <c r="AS65" s="18"/>
      <c r="AT65" s="18"/>
      <c r="AU65" s="18"/>
      <c r="AV65" s="18"/>
      <c r="AW65" s="18"/>
      <c r="AX65" s="14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4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37"/>
      <c r="CT65" s="37"/>
    </row>
    <row r="66" spans="1:98" customFormat="1" ht="15" hidden="1" customHeight="1" outlineLevel="1" x14ac:dyDescent="0.25">
      <c r="A66" s="2"/>
      <c r="B66" s="2"/>
      <c r="C66" s="2"/>
      <c r="D66" s="92"/>
      <c r="E66" s="2"/>
      <c r="F66" s="2"/>
      <c r="G66" s="2"/>
      <c r="H66" s="2"/>
      <c r="I66" s="2"/>
      <c r="J66" s="6"/>
      <c r="K66" s="6"/>
      <c r="L66" s="94"/>
      <c r="M66" s="109"/>
      <c r="N66" s="109"/>
      <c r="O66" s="109"/>
      <c r="P66" s="110"/>
      <c r="Q66" s="3"/>
      <c r="R66" s="3"/>
      <c r="S66" s="59"/>
      <c r="T66" s="3"/>
      <c r="U66" s="3"/>
      <c r="V66" s="3"/>
      <c r="W66" s="3"/>
      <c r="X66" s="3"/>
      <c r="Y66" s="3"/>
      <c r="Z66" s="3"/>
      <c r="AA66" s="3"/>
      <c r="AB66" s="3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18"/>
      <c r="AS66" s="18"/>
      <c r="AT66" s="18"/>
      <c r="AU66" s="18"/>
      <c r="AV66" s="18"/>
      <c r="AW66" s="18"/>
      <c r="AX66" s="14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4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37"/>
      <c r="CT66" s="37"/>
    </row>
    <row r="67" spans="1:98" customFormat="1" ht="15" hidden="1" customHeight="1" outlineLevel="1" x14ac:dyDescent="0.25">
      <c r="A67" s="2"/>
      <c r="B67" s="2"/>
      <c r="C67" s="2"/>
      <c r="D67" s="92"/>
      <c r="E67" s="2"/>
      <c r="F67" s="2"/>
      <c r="G67" s="2"/>
      <c r="H67" s="2"/>
      <c r="I67" s="2"/>
      <c r="J67" s="6"/>
      <c r="K67" s="6"/>
      <c r="L67" s="94"/>
      <c r="M67" s="109"/>
      <c r="N67" s="109"/>
      <c r="O67" s="109"/>
      <c r="P67" s="110"/>
      <c r="Q67" s="3"/>
      <c r="R67" s="3"/>
      <c r="S67" s="59"/>
      <c r="T67" s="3"/>
      <c r="U67" s="3"/>
      <c r="V67" s="3"/>
      <c r="W67" s="3"/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18"/>
      <c r="AS67" s="18"/>
      <c r="AT67" s="18"/>
      <c r="AU67" s="18"/>
      <c r="AV67" s="18"/>
      <c r="AW67" s="18"/>
      <c r="AX67" s="14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4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37"/>
      <c r="CT67" s="37"/>
    </row>
    <row r="68" spans="1:98" customFormat="1" ht="15" hidden="1" customHeight="1" outlineLevel="1" x14ac:dyDescent="0.25">
      <c r="A68" s="2"/>
      <c r="B68" s="2"/>
      <c r="C68" s="2"/>
      <c r="D68" s="92"/>
      <c r="E68" s="2"/>
      <c r="F68" s="2"/>
      <c r="G68" s="2"/>
      <c r="H68" s="2"/>
      <c r="I68" s="2"/>
      <c r="J68" s="6"/>
      <c r="K68" s="6"/>
      <c r="L68" s="94"/>
      <c r="M68" s="109"/>
      <c r="N68" s="109"/>
      <c r="O68" s="109"/>
      <c r="P68" s="110"/>
      <c r="Q68" s="3"/>
      <c r="R68" s="3"/>
      <c r="S68" s="59"/>
      <c r="T68" s="3"/>
      <c r="U68" s="3"/>
      <c r="V68" s="3"/>
      <c r="W68" s="3"/>
      <c r="X68" s="3"/>
      <c r="Y68" s="3"/>
      <c r="Z68" s="3"/>
      <c r="AA68" s="3"/>
      <c r="AB68" s="3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18"/>
      <c r="AS68" s="18"/>
      <c r="AT68" s="18"/>
      <c r="AU68" s="18"/>
      <c r="AV68" s="18"/>
      <c r="AW68" s="18"/>
      <c r="AX68" s="14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4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37"/>
      <c r="CT68" s="37"/>
    </row>
    <row r="69" spans="1:98" customFormat="1" ht="15" hidden="1" customHeight="1" outlineLevel="1" x14ac:dyDescent="0.25">
      <c r="A69" s="2"/>
      <c r="B69" s="2"/>
      <c r="C69" s="2"/>
      <c r="D69" s="92"/>
      <c r="E69" s="2"/>
      <c r="F69" s="2"/>
      <c r="G69" s="2"/>
      <c r="H69" s="2"/>
      <c r="I69" s="2"/>
      <c r="J69" s="6"/>
      <c r="K69" s="6"/>
      <c r="L69" s="94"/>
      <c r="M69" s="109"/>
      <c r="N69" s="109"/>
      <c r="O69" s="109"/>
      <c r="P69" s="110"/>
      <c r="Q69" s="3"/>
      <c r="R69" s="3"/>
      <c r="S69" s="59"/>
      <c r="T69" s="3"/>
      <c r="U69" s="3"/>
      <c r="V69" s="3"/>
      <c r="W69" s="3"/>
      <c r="X69" s="3"/>
      <c r="Y69" s="3"/>
      <c r="Z69" s="3"/>
      <c r="AA69" s="3"/>
      <c r="AB69" s="3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18"/>
      <c r="AS69" s="18"/>
      <c r="AT69" s="18"/>
      <c r="AU69" s="18"/>
      <c r="AV69" s="18"/>
      <c r="AW69" s="18"/>
      <c r="AX69" s="14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4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37"/>
      <c r="CT69" s="37"/>
    </row>
    <row r="70" spans="1:98" customFormat="1" ht="15" hidden="1" customHeight="1" outlineLevel="1" x14ac:dyDescent="0.25">
      <c r="A70" s="2"/>
      <c r="B70" s="2"/>
      <c r="C70" s="2"/>
      <c r="D70" s="92"/>
      <c r="E70" s="2"/>
      <c r="F70" s="2"/>
      <c r="G70" s="2"/>
      <c r="H70" s="2"/>
      <c r="I70" s="2"/>
      <c r="J70" s="6"/>
      <c r="K70" s="6"/>
      <c r="L70" s="94"/>
      <c r="M70" s="109"/>
      <c r="N70" s="109"/>
      <c r="O70" s="109"/>
      <c r="P70" s="110"/>
      <c r="Q70" s="3"/>
      <c r="R70" s="3"/>
      <c r="S70" s="59"/>
      <c r="T70" s="3"/>
      <c r="U70" s="3"/>
      <c r="V70" s="3"/>
      <c r="W70" s="3"/>
      <c r="X70" s="3"/>
      <c r="Y70" s="3"/>
      <c r="Z70" s="3"/>
      <c r="AA70" s="3"/>
      <c r="AB70" s="3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18"/>
      <c r="AS70" s="18"/>
      <c r="AT70" s="18"/>
      <c r="AU70" s="18"/>
      <c r="AV70" s="18"/>
      <c r="AW70" s="18"/>
      <c r="AX70" s="14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4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37"/>
      <c r="CT70" s="37"/>
    </row>
    <row r="71" spans="1:98" customFormat="1" ht="15" hidden="1" customHeight="1" outlineLevel="1" x14ac:dyDescent="0.25">
      <c r="A71" s="2"/>
      <c r="B71" s="2"/>
      <c r="C71" s="2"/>
      <c r="D71" s="92"/>
      <c r="E71" s="2"/>
      <c r="F71" s="2"/>
      <c r="G71" s="2"/>
      <c r="H71" s="2"/>
      <c r="I71" s="2"/>
      <c r="J71" s="6"/>
      <c r="K71" s="6"/>
      <c r="L71" s="94"/>
      <c r="M71" s="109"/>
      <c r="N71" s="109"/>
      <c r="O71" s="109"/>
      <c r="P71" s="110"/>
      <c r="Q71" s="3"/>
      <c r="R71" s="3"/>
      <c r="S71" s="59"/>
      <c r="T71" s="3"/>
      <c r="U71" s="3"/>
      <c r="V71" s="3"/>
      <c r="W71" s="3"/>
      <c r="X71" s="3"/>
      <c r="Y71" s="3"/>
      <c r="Z71" s="3"/>
      <c r="AA71" s="3"/>
      <c r="AB71" s="3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18"/>
      <c r="AS71" s="18"/>
      <c r="AT71" s="18"/>
      <c r="AU71" s="18"/>
      <c r="AV71" s="18"/>
      <c r="AW71" s="18"/>
      <c r="AX71" s="14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4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37"/>
      <c r="CT71" s="37"/>
    </row>
    <row r="72" spans="1:98" customFormat="1" ht="20.25" customHeight="1" collapsed="1" x14ac:dyDescent="0.25">
      <c r="A72" s="131" t="s">
        <v>62</v>
      </c>
      <c r="B72" s="132"/>
      <c r="C72" s="132"/>
      <c r="D72" s="132"/>
      <c r="E72" s="132"/>
      <c r="F72" s="132"/>
      <c r="G72" s="132"/>
      <c r="H72" s="132"/>
      <c r="I72" s="132"/>
      <c r="J72" s="132"/>
      <c r="K72" s="133"/>
      <c r="L72" s="98"/>
      <c r="M72" s="111"/>
      <c r="N72" s="111"/>
      <c r="O72" s="111"/>
      <c r="P72" s="111">
        <f t="shared" ref="P72:AU72" si="0">SUM(P6:P71)</f>
        <v>0</v>
      </c>
      <c r="Q72" s="9">
        <f t="shared" si="0"/>
        <v>0</v>
      </c>
      <c r="R72" s="9">
        <f t="shared" si="0"/>
        <v>0</v>
      </c>
      <c r="S72" s="9">
        <f t="shared" si="0"/>
        <v>0</v>
      </c>
      <c r="T72" s="9">
        <f t="shared" si="0"/>
        <v>0</v>
      </c>
      <c r="U72" s="9">
        <f t="shared" si="0"/>
        <v>0</v>
      </c>
      <c r="V72" s="9">
        <f t="shared" si="0"/>
        <v>0</v>
      </c>
      <c r="W72" s="9">
        <f t="shared" si="0"/>
        <v>0</v>
      </c>
      <c r="X72" s="9">
        <f t="shared" si="0"/>
        <v>0</v>
      </c>
      <c r="Y72" s="9">
        <f t="shared" si="0"/>
        <v>0</v>
      </c>
      <c r="Z72" s="9">
        <f t="shared" si="0"/>
        <v>0</v>
      </c>
      <c r="AA72" s="9">
        <f t="shared" si="0"/>
        <v>0</v>
      </c>
      <c r="AB72" s="9">
        <f t="shared" si="0"/>
        <v>0</v>
      </c>
      <c r="AC72" s="9">
        <f t="shared" si="0"/>
        <v>0</v>
      </c>
      <c r="AD72" s="9">
        <f t="shared" si="0"/>
        <v>0</v>
      </c>
      <c r="AE72" s="9">
        <f t="shared" si="0"/>
        <v>0</v>
      </c>
      <c r="AF72" s="9">
        <f t="shared" si="0"/>
        <v>0</v>
      </c>
      <c r="AG72" s="9">
        <f t="shared" si="0"/>
        <v>0</v>
      </c>
      <c r="AH72" s="9">
        <f t="shared" si="0"/>
        <v>0</v>
      </c>
      <c r="AI72" s="9">
        <f t="shared" si="0"/>
        <v>0</v>
      </c>
      <c r="AJ72" s="9">
        <f t="shared" si="0"/>
        <v>0</v>
      </c>
      <c r="AK72" s="9">
        <f t="shared" si="0"/>
        <v>0</v>
      </c>
      <c r="AL72" s="9">
        <f t="shared" si="0"/>
        <v>0</v>
      </c>
      <c r="AM72" s="9">
        <f t="shared" si="0"/>
        <v>0</v>
      </c>
      <c r="AN72" s="9">
        <f t="shared" si="0"/>
        <v>0</v>
      </c>
      <c r="AO72" s="9">
        <f t="shared" si="0"/>
        <v>0</v>
      </c>
      <c r="AP72" s="9">
        <f t="shared" si="0"/>
        <v>0</v>
      </c>
      <c r="AQ72" s="9">
        <f t="shared" si="0"/>
        <v>0</v>
      </c>
      <c r="AR72" s="9">
        <f t="shared" si="0"/>
        <v>0</v>
      </c>
      <c r="AS72" s="60">
        <f t="shared" si="0"/>
        <v>0</v>
      </c>
      <c r="AT72" s="60">
        <f t="shared" si="0"/>
        <v>0</v>
      </c>
      <c r="AU72" s="9">
        <f t="shared" si="0"/>
        <v>0</v>
      </c>
      <c r="AV72" s="9">
        <f t="shared" ref="AV72:CR72" si="1">SUM(AV6:AV71)</f>
        <v>0</v>
      </c>
      <c r="AW72" s="9">
        <f t="shared" si="1"/>
        <v>0</v>
      </c>
      <c r="AX72" s="9">
        <f t="shared" si="1"/>
        <v>0</v>
      </c>
      <c r="AY72" s="9">
        <f t="shared" si="1"/>
        <v>0</v>
      </c>
      <c r="AZ72" s="9">
        <f t="shared" si="1"/>
        <v>0</v>
      </c>
      <c r="BA72" s="9">
        <f t="shared" si="1"/>
        <v>0</v>
      </c>
      <c r="BB72" s="9">
        <f t="shared" si="1"/>
        <v>0</v>
      </c>
      <c r="BC72" s="9">
        <f t="shared" si="1"/>
        <v>0</v>
      </c>
      <c r="BD72" s="9">
        <f t="shared" si="1"/>
        <v>0</v>
      </c>
      <c r="BE72" s="9">
        <f t="shared" si="1"/>
        <v>0</v>
      </c>
      <c r="BF72" s="9">
        <f t="shared" si="1"/>
        <v>0</v>
      </c>
      <c r="BG72" s="9">
        <f t="shared" si="1"/>
        <v>0</v>
      </c>
      <c r="BH72" s="9">
        <f t="shared" si="1"/>
        <v>0</v>
      </c>
      <c r="BI72" s="9">
        <f t="shared" si="1"/>
        <v>0</v>
      </c>
      <c r="BJ72" s="9">
        <f t="shared" si="1"/>
        <v>0</v>
      </c>
      <c r="BK72" s="9">
        <f t="shared" si="1"/>
        <v>0</v>
      </c>
      <c r="BL72" s="9">
        <f t="shared" si="1"/>
        <v>0</v>
      </c>
      <c r="BM72" s="9">
        <f t="shared" si="1"/>
        <v>0</v>
      </c>
      <c r="BN72" s="9">
        <f t="shared" si="1"/>
        <v>0</v>
      </c>
      <c r="BO72" s="9">
        <f t="shared" si="1"/>
        <v>0</v>
      </c>
      <c r="BP72" s="9">
        <f t="shared" si="1"/>
        <v>0</v>
      </c>
      <c r="BQ72" s="9">
        <f t="shared" si="1"/>
        <v>0</v>
      </c>
      <c r="BR72" s="9">
        <f t="shared" si="1"/>
        <v>0</v>
      </c>
      <c r="BS72" s="9">
        <f t="shared" si="1"/>
        <v>0</v>
      </c>
      <c r="BT72" s="9">
        <f t="shared" si="1"/>
        <v>0</v>
      </c>
      <c r="BU72" s="9">
        <f t="shared" si="1"/>
        <v>0</v>
      </c>
      <c r="BV72" s="9">
        <f t="shared" si="1"/>
        <v>0</v>
      </c>
      <c r="BW72" s="9">
        <f t="shared" si="1"/>
        <v>0</v>
      </c>
      <c r="BX72" s="9">
        <f t="shared" si="1"/>
        <v>0</v>
      </c>
      <c r="BY72" s="9">
        <f t="shared" si="1"/>
        <v>0</v>
      </c>
      <c r="BZ72" s="9">
        <f t="shared" si="1"/>
        <v>0</v>
      </c>
      <c r="CA72" s="9">
        <f t="shared" si="1"/>
        <v>0</v>
      </c>
      <c r="CB72" s="9">
        <f t="shared" si="1"/>
        <v>0</v>
      </c>
      <c r="CC72" s="9">
        <f t="shared" si="1"/>
        <v>0</v>
      </c>
      <c r="CD72" s="9">
        <f t="shared" si="1"/>
        <v>0</v>
      </c>
      <c r="CE72" s="9">
        <f t="shared" si="1"/>
        <v>0</v>
      </c>
      <c r="CF72" s="9">
        <f t="shared" si="1"/>
        <v>0</v>
      </c>
      <c r="CG72" s="9">
        <f t="shared" si="1"/>
        <v>0</v>
      </c>
      <c r="CH72" s="9">
        <f t="shared" si="1"/>
        <v>0</v>
      </c>
      <c r="CI72" s="9">
        <f t="shared" si="1"/>
        <v>0</v>
      </c>
      <c r="CJ72" s="9">
        <f t="shared" si="1"/>
        <v>0</v>
      </c>
      <c r="CK72" s="9">
        <f t="shared" si="1"/>
        <v>0</v>
      </c>
      <c r="CL72" s="9">
        <f t="shared" si="1"/>
        <v>0</v>
      </c>
      <c r="CM72" s="9">
        <f t="shared" si="1"/>
        <v>0</v>
      </c>
      <c r="CN72" s="9">
        <f t="shared" si="1"/>
        <v>0</v>
      </c>
      <c r="CO72" s="9">
        <f t="shared" si="1"/>
        <v>0</v>
      </c>
      <c r="CP72" s="9">
        <f t="shared" si="1"/>
        <v>0</v>
      </c>
      <c r="CQ72" s="9">
        <f t="shared" si="1"/>
        <v>0</v>
      </c>
      <c r="CR72" s="10">
        <f t="shared" si="1"/>
        <v>0</v>
      </c>
      <c r="CS72" s="58"/>
      <c r="CT72" s="58"/>
    </row>
    <row r="73" spans="1:98" customFormat="1" ht="30" customHeight="1" x14ac:dyDescent="0.25">
      <c r="A73" s="134" t="s">
        <v>125</v>
      </c>
      <c r="B73" s="135"/>
      <c r="C73" s="135"/>
      <c r="D73" s="135"/>
      <c r="E73" s="135"/>
      <c r="F73" s="135"/>
      <c r="G73" s="135"/>
      <c r="H73" s="135"/>
      <c r="I73" s="135"/>
      <c r="J73" s="135"/>
      <c r="K73" s="136"/>
      <c r="L73" s="105"/>
      <c r="M73" s="103"/>
      <c r="N73" s="103"/>
      <c r="O73" s="103"/>
      <c r="P73" s="103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</row>
    <row r="74" spans="1:98" hidden="1" x14ac:dyDescent="0.25"/>
    <row r="75" spans="1:98" hidden="1" x14ac:dyDescent="0.25"/>
    <row r="76" spans="1:98" hidden="1" x14ac:dyDescent="0.25"/>
    <row r="77" spans="1:98" hidden="1" x14ac:dyDescent="0.25"/>
    <row r="78" spans="1:98" hidden="1" x14ac:dyDescent="0.25"/>
    <row r="79" spans="1:98" hidden="1" x14ac:dyDescent="0.25"/>
    <row r="80" spans="1:98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t="15" hidden="1" customHeight="1" x14ac:dyDescent="0.25"/>
  </sheetData>
  <mergeCells count="3">
    <mergeCell ref="A4:K4"/>
    <mergeCell ref="A72:K72"/>
    <mergeCell ref="A73:K73"/>
  </mergeCells>
  <dataValidations count="1">
    <dataValidation type="list" allowBlank="1" showInputMessage="1" showErrorMessage="1" sqref="M6:CT71">
      <formula1>"1"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Feuil5!$D$14:$D$26</xm:f>
          </x14:formula1>
          <xm:sqref>A6:A71</xm:sqref>
        </x14:dataValidation>
        <x14:dataValidation type="list" allowBlank="1" showInputMessage="1" showErrorMessage="1">
          <x14:formula1>
            <xm:f>Feuil1!$E$17:$E$21</xm:f>
          </x14:formula1>
          <xm:sqref>E6:E71</xm:sqref>
        </x14:dataValidation>
        <x14:dataValidation type="list" allowBlank="1" showInputMessage="1" showErrorMessage="1">
          <x14:formula1>
            <xm:f>Feuil1!$I$13:$I$19</xm:f>
          </x14:formula1>
          <xm:sqref>D6:D71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4:D26"/>
  <sheetViews>
    <sheetView workbookViewId="0">
      <selection activeCell="B10" sqref="B10:H31"/>
    </sheetView>
  </sheetViews>
  <sheetFormatPr baseColWidth="10" defaultRowHeight="15" x14ac:dyDescent="0.25"/>
  <sheetData>
    <row r="14" spans="4:4" x14ac:dyDescent="0.25">
      <c r="D14" t="s">
        <v>20</v>
      </c>
    </row>
    <row r="15" spans="4:4" x14ac:dyDescent="0.25">
      <c r="D15" t="s">
        <v>21</v>
      </c>
    </row>
    <row r="16" spans="4:4" x14ac:dyDescent="0.25">
      <c r="D16" t="s">
        <v>22</v>
      </c>
    </row>
    <row r="17" spans="4:4" x14ac:dyDescent="0.25">
      <c r="D17" t="s">
        <v>23</v>
      </c>
    </row>
    <row r="18" spans="4:4" x14ac:dyDescent="0.25">
      <c r="D18" t="s">
        <v>24</v>
      </c>
    </row>
    <row r="19" spans="4:4" x14ac:dyDescent="0.25">
      <c r="D19" t="s">
        <v>25</v>
      </c>
    </row>
    <row r="20" spans="4:4" x14ac:dyDescent="0.25">
      <c r="D20" t="s">
        <v>26</v>
      </c>
    </row>
    <row r="21" spans="4:4" x14ac:dyDescent="0.25">
      <c r="D21" t="s">
        <v>27</v>
      </c>
    </row>
    <row r="22" spans="4:4" x14ac:dyDescent="0.25">
      <c r="D22" t="s">
        <v>28</v>
      </c>
    </row>
    <row r="23" spans="4:4" x14ac:dyDescent="0.25">
      <c r="D23" t="s">
        <v>29</v>
      </c>
    </row>
    <row r="24" spans="4:4" x14ac:dyDescent="0.25">
      <c r="D24" t="s">
        <v>30</v>
      </c>
    </row>
    <row r="25" spans="4:4" x14ac:dyDescent="0.25">
      <c r="D25" t="s">
        <v>31</v>
      </c>
    </row>
    <row r="26" spans="4:4" x14ac:dyDescent="0.25">
      <c r="D26" t="s">
        <v>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70" zoomScaleNormal="70" workbookViewId="0">
      <selection activeCell="B1" sqref="B1:B1048576"/>
    </sheetView>
  </sheetViews>
  <sheetFormatPr baseColWidth="10" defaultColWidth="0" defaultRowHeight="0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ht="15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ht="15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ht="15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ht="15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ht="15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ht="15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ht="15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ht="15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ht="15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t="15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t="15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t="15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t="15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t="15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t="15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t="15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t="15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t="15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t="15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t="15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t="15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t="15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t="15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t="15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t="15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ht="15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ht="15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ht="15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ht="15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ht="15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ht="15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ht="15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ht="15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ht="15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ht="15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ht="15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ht="15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ht="15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ht="15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ht="15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ht="15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t="15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t="15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t="15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t="15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t="15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t="15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t="15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t="15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t="15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t="15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ht="15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ht="15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2:AP3"/>
    <mergeCell ref="A119:J119"/>
    <mergeCell ref="A120:J120"/>
    <mergeCell ref="A6:J6"/>
    <mergeCell ref="A29:J29"/>
    <mergeCell ref="A30:J30"/>
    <mergeCell ref="A34:J34"/>
    <mergeCell ref="A56:J56"/>
    <mergeCell ref="A57:J57"/>
    <mergeCell ref="A90:J90"/>
    <mergeCell ref="A64:J64"/>
    <mergeCell ref="A91:J91"/>
    <mergeCell ref="A95:J95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2"/>
  <sheetViews>
    <sheetView zoomScale="55" zoomScaleNormal="55" workbookViewId="0">
      <selection activeCell="B1" sqref="B1:B1048576"/>
    </sheetView>
  </sheetViews>
  <sheetFormatPr baseColWidth="10" defaultColWidth="0" defaultRowHeight="15" customHeight="1" zeroHeight="1" outlineLevelRow="1" x14ac:dyDescent="0.25"/>
  <cols>
    <col min="1" max="1" width="17.85546875" customWidth="1"/>
    <col min="2" max="5" width="17.28515625" customWidth="1"/>
    <col min="6" max="6" width="30.7109375" customWidth="1"/>
    <col min="7" max="7" width="23.7109375" customWidth="1"/>
    <col min="8" max="8" width="17.28515625" customWidth="1"/>
    <col min="9" max="9" width="15" customWidth="1"/>
    <col min="10" max="10" width="13.85546875" bestFit="1" customWidth="1"/>
    <col min="11" max="11" width="5.42578125" customWidth="1"/>
    <col min="12" max="19" width="5.85546875" customWidth="1"/>
    <col min="20" max="20" width="5.85546875" style="5" customWidth="1"/>
    <col min="21" max="24" width="5.85546875" customWidth="1"/>
    <col min="25" max="35" width="5.42578125" customWidth="1"/>
    <col min="36" max="40" width="5.28515625" customWidth="1"/>
    <col min="41" max="41" width="5.42578125" customWidth="1"/>
    <col min="42" max="42" width="11.42578125" style="20" customWidth="1"/>
    <col min="43" max="16384" width="11.42578125" hidden="1"/>
  </cols>
  <sheetData>
    <row r="1" spans="1:42" ht="16.5" customHeight="1" thickBot="1" x14ac:dyDescent="0.3">
      <c r="A1" s="20"/>
      <c r="B1" s="20"/>
      <c r="C1" s="20"/>
      <c r="D1" s="20"/>
      <c r="E1" s="20"/>
      <c r="F1" s="20"/>
      <c r="G1" s="20"/>
      <c r="H1" s="20"/>
      <c r="I1" s="21"/>
      <c r="J1" s="21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ht="16.5" customHeight="1" x14ac:dyDescent="0.25">
      <c r="A2" s="137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9"/>
    </row>
    <row r="3" spans="1:42" ht="16.5" customHeight="1" thickBot="1" x14ac:dyDescent="0.3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2"/>
    </row>
    <row r="4" spans="1:42" ht="15" customHeight="1" x14ac:dyDescent="0.25">
      <c r="A4" s="23"/>
      <c r="B4" s="54"/>
      <c r="C4" s="54"/>
      <c r="D4" s="54"/>
      <c r="E4" s="23"/>
      <c r="F4" s="23"/>
      <c r="G4" s="23"/>
      <c r="H4" s="23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6.25" customHeight="1" x14ac:dyDescent="0.25">
      <c r="A5" s="55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1">
        <v>45108</v>
      </c>
      <c r="L5" s="1">
        <v>45109</v>
      </c>
      <c r="M5" s="1">
        <v>45110</v>
      </c>
      <c r="N5" s="1">
        <v>45111</v>
      </c>
      <c r="O5" s="1">
        <v>45112</v>
      </c>
      <c r="P5" s="1">
        <v>45113</v>
      </c>
      <c r="Q5" s="1">
        <v>45114</v>
      </c>
      <c r="R5" s="1">
        <v>45115</v>
      </c>
      <c r="S5" s="1">
        <v>45116</v>
      </c>
      <c r="T5" s="1">
        <v>45117</v>
      </c>
      <c r="U5" s="1">
        <v>45118</v>
      </c>
      <c r="V5" s="1">
        <v>45119</v>
      </c>
      <c r="W5" s="1">
        <v>45120</v>
      </c>
      <c r="X5" s="1">
        <v>45121</v>
      </c>
      <c r="Y5" s="1">
        <v>45122</v>
      </c>
      <c r="Z5" s="1">
        <v>45123</v>
      </c>
      <c r="AA5" s="1">
        <v>45124</v>
      </c>
      <c r="AB5" s="1">
        <v>45125</v>
      </c>
      <c r="AC5" s="1">
        <v>45126</v>
      </c>
      <c r="AD5" s="1">
        <v>45127</v>
      </c>
      <c r="AE5" s="1">
        <v>45128</v>
      </c>
      <c r="AF5" s="1">
        <v>45129</v>
      </c>
      <c r="AG5" s="1">
        <v>45130</v>
      </c>
      <c r="AH5" s="1">
        <v>45131</v>
      </c>
      <c r="AI5" s="1">
        <v>45132</v>
      </c>
      <c r="AJ5" s="1">
        <v>45133</v>
      </c>
      <c r="AK5" s="1">
        <v>45134</v>
      </c>
      <c r="AL5" s="1">
        <v>45135</v>
      </c>
      <c r="AM5" s="1">
        <v>45136</v>
      </c>
      <c r="AN5" s="1">
        <v>45137</v>
      </c>
      <c r="AO5" s="1">
        <v>45138</v>
      </c>
    </row>
    <row r="6" spans="1:42" ht="33.75" customHeight="1" x14ac:dyDescent="0.25">
      <c r="A6" s="129" t="s">
        <v>13</v>
      </c>
      <c r="B6" s="130"/>
      <c r="C6" s="130"/>
      <c r="D6" s="130"/>
      <c r="E6" s="130"/>
      <c r="F6" s="130"/>
      <c r="G6" s="130"/>
      <c r="H6" s="130"/>
      <c r="I6" s="130"/>
      <c r="J6" s="130"/>
      <c r="K6" s="1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16"/>
    </row>
    <row r="7" spans="1:42" ht="52.5" customHeight="1" x14ac:dyDescent="0.25">
      <c r="A7" s="8" t="s">
        <v>0</v>
      </c>
      <c r="B7" s="8" t="s">
        <v>1</v>
      </c>
      <c r="C7" s="8" t="s">
        <v>4</v>
      </c>
      <c r="D7" s="8" t="s">
        <v>5</v>
      </c>
      <c r="E7" s="8" t="s">
        <v>8</v>
      </c>
      <c r="F7" s="8" t="s">
        <v>9</v>
      </c>
      <c r="G7" s="8" t="s">
        <v>10</v>
      </c>
      <c r="H7" s="8" t="s">
        <v>6</v>
      </c>
      <c r="I7" s="8" t="s">
        <v>2</v>
      </c>
      <c r="J7" s="8" t="s">
        <v>3</v>
      </c>
      <c r="K7" s="1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6"/>
      <c r="AO7" s="16"/>
    </row>
    <row r="8" spans="1:42" ht="15" customHeight="1" x14ac:dyDescent="0.25">
      <c r="A8" s="2"/>
      <c r="B8" s="2"/>
      <c r="C8" s="2"/>
      <c r="D8" s="2"/>
      <c r="E8" s="2"/>
      <c r="F8" s="2"/>
      <c r="G8" s="2"/>
      <c r="H8" s="2"/>
      <c r="I8" s="6"/>
      <c r="J8" s="6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N8" s="17"/>
      <c r="AO8" s="13"/>
    </row>
    <row r="9" spans="1:42" ht="15" customHeight="1" x14ac:dyDescent="0.25">
      <c r="A9" s="2"/>
      <c r="B9" s="2"/>
      <c r="C9" s="2"/>
      <c r="D9" s="2"/>
      <c r="E9" s="2"/>
      <c r="F9" s="2"/>
      <c r="G9" s="2"/>
      <c r="H9" s="2"/>
      <c r="I9" s="6"/>
      <c r="J9" s="6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N9" s="17"/>
      <c r="AO9" s="13"/>
    </row>
    <row r="10" spans="1:42" ht="15" customHeight="1" x14ac:dyDescent="0.25">
      <c r="A10" s="2"/>
      <c r="B10" s="2"/>
      <c r="C10" s="2"/>
      <c r="D10" s="2"/>
      <c r="E10" s="2"/>
      <c r="F10" s="2"/>
      <c r="G10" s="2"/>
      <c r="H10" s="2"/>
      <c r="I10" s="6"/>
      <c r="J10" s="6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N10" s="17"/>
      <c r="AO10" s="13"/>
    </row>
    <row r="11" spans="1:42" ht="15" customHeight="1" x14ac:dyDescent="0.25">
      <c r="A11" s="2"/>
      <c r="B11" s="2"/>
      <c r="C11" s="2"/>
      <c r="D11" s="2"/>
      <c r="E11" s="2"/>
      <c r="F11" s="2"/>
      <c r="G11" s="2"/>
      <c r="H11" s="2"/>
      <c r="I11" s="6"/>
      <c r="J11" s="6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N11" s="17"/>
      <c r="AO11" s="13"/>
    </row>
    <row r="12" spans="1:42" ht="15" customHeight="1" x14ac:dyDescent="0.25">
      <c r="A12" s="2"/>
      <c r="B12" s="2"/>
      <c r="C12" s="2"/>
      <c r="D12" s="2"/>
      <c r="E12" s="2"/>
      <c r="F12" s="2"/>
      <c r="G12" s="2"/>
      <c r="H12" s="2"/>
      <c r="I12" s="6"/>
      <c r="J12" s="6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N12" s="17"/>
      <c r="AO12" s="13"/>
    </row>
    <row r="13" spans="1:42" ht="15" customHeight="1" x14ac:dyDescent="0.25">
      <c r="A13" s="2"/>
      <c r="B13" s="2"/>
      <c r="C13" s="2"/>
      <c r="D13" s="2"/>
      <c r="E13" s="2"/>
      <c r="F13" s="2"/>
      <c r="G13" s="2"/>
      <c r="H13" s="2"/>
      <c r="I13" s="6"/>
      <c r="J13" s="6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N13" s="17"/>
      <c r="AO13" s="13"/>
    </row>
    <row r="14" spans="1:42" ht="15" customHeight="1" x14ac:dyDescent="0.25">
      <c r="A14" s="2"/>
      <c r="B14" s="2"/>
      <c r="C14" s="2"/>
      <c r="D14" s="2"/>
      <c r="E14" s="2"/>
      <c r="F14" s="2"/>
      <c r="G14" s="2"/>
      <c r="H14" s="2"/>
      <c r="I14" s="6"/>
      <c r="J14" s="6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N14" s="17"/>
      <c r="AO14" s="13"/>
    </row>
    <row r="15" spans="1:42" ht="15" customHeight="1" x14ac:dyDescent="0.25">
      <c r="A15" s="2"/>
      <c r="B15" s="2"/>
      <c r="C15" s="2"/>
      <c r="D15" s="2"/>
      <c r="E15" s="2"/>
      <c r="F15" s="2"/>
      <c r="G15" s="2"/>
      <c r="H15" s="2"/>
      <c r="I15" s="6"/>
      <c r="J15" s="6"/>
      <c r="K15" s="11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N15" s="17"/>
      <c r="AO15" s="13"/>
    </row>
    <row r="16" spans="1:42" ht="15" customHeight="1" x14ac:dyDescent="0.25">
      <c r="A16" s="2"/>
      <c r="B16" s="2"/>
      <c r="C16" s="2"/>
      <c r="D16" s="2"/>
      <c r="E16" s="2"/>
      <c r="F16" s="2"/>
      <c r="G16" s="2"/>
      <c r="H16" s="2"/>
      <c r="I16" s="6"/>
      <c r="J16" s="6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N16" s="17"/>
      <c r="AO16" s="13"/>
    </row>
    <row r="17" spans="1:41" ht="15" customHeight="1" x14ac:dyDescent="0.25">
      <c r="A17" s="2"/>
      <c r="B17" s="2"/>
      <c r="C17" s="2"/>
      <c r="D17" s="2"/>
      <c r="E17" s="2"/>
      <c r="F17" s="2"/>
      <c r="G17" s="2"/>
      <c r="H17" s="2"/>
      <c r="I17" s="6"/>
      <c r="J17" s="6"/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N17" s="17"/>
      <c r="AO17" s="13"/>
    </row>
    <row r="18" spans="1:41" ht="15" customHeight="1" x14ac:dyDescent="0.25">
      <c r="A18" s="2"/>
      <c r="B18" s="2"/>
      <c r="C18" s="2"/>
      <c r="D18" s="2"/>
      <c r="E18" s="2"/>
      <c r="F18" s="2"/>
      <c r="G18" s="2"/>
      <c r="H18" s="2"/>
      <c r="I18" s="6"/>
      <c r="J18" s="6"/>
      <c r="K18" s="1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N18" s="17"/>
      <c r="AO18" s="13"/>
    </row>
    <row r="19" spans="1:41" ht="15" customHeight="1" x14ac:dyDescent="0.25">
      <c r="A19" s="2"/>
      <c r="B19" s="2"/>
      <c r="C19" s="2"/>
      <c r="D19" s="2"/>
      <c r="E19" s="2"/>
      <c r="F19" s="2"/>
      <c r="G19" s="2"/>
      <c r="H19" s="2"/>
      <c r="I19" s="6"/>
      <c r="J19" s="6"/>
      <c r="K19" s="1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N19" s="17"/>
      <c r="AO19" s="13"/>
    </row>
    <row r="20" spans="1:41" ht="15" hidden="1" customHeight="1" outlineLevel="1" x14ac:dyDescent="0.25">
      <c r="A20" s="2"/>
      <c r="B20" s="2"/>
      <c r="C20" s="2"/>
      <c r="D20" s="2"/>
      <c r="E20" s="2"/>
      <c r="F20" s="2"/>
      <c r="G20" s="2"/>
      <c r="H20" s="2"/>
      <c r="I20" s="6"/>
      <c r="J20" s="6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N20" s="17"/>
      <c r="AO20" s="13"/>
    </row>
    <row r="21" spans="1:41" ht="15" hidden="1" customHeight="1" outlineLevel="1" x14ac:dyDescent="0.25">
      <c r="A21" s="2"/>
      <c r="B21" s="2"/>
      <c r="C21" s="2"/>
      <c r="D21" s="2"/>
      <c r="E21" s="2"/>
      <c r="F21" s="2"/>
      <c r="G21" s="2"/>
      <c r="H21" s="2"/>
      <c r="I21" s="6"/>
      <c r="J21" s="6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7"/>
      <c r="AO21" s="13"/>
    </row>
    <row r="22" spans="1:41" ht="15" hidden="1" customHeight="1" outlineLevel="1" x14ac:dyDescent="0.25">
      <c r="A22" s="2"/>
      <c r="B22" s="2"/>
      <c r="C22" s="2"/>
      <c r="D22" s="2"/>
      <c r="E22" s="2"/>
      <c r="F22" s="2"/>
      <c r="G22" s="2"/>
      <c r="H22" s="2"/>
      <c r="I22" s="6"/>
      <c r="J22" s="6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8"/>
      <c r="AO22" s="14"/>
    </row>
    <row r="23" spans="1:41" ht="15" hidden="1" customHeight="1" outlineLevel="1" x14ac:dyDescent="0.25">
      <c r="A23" s="2"/>
      <c r="B23" s="2"/>
      <c r="C23" s="2"/>
      <c r="D23" s="2"/>
      <c r="E23" s="2"/>
      <c r="F23" s="2"/>
      <c r="G23" s="2"/>
      <c r="H23" s="2"/>
      <c r="I23" s="6"/>
      <c r="J23" s="6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8"/>
      <c r="AO23" s="14"/>
    </row>
    <row r="24" spans="1:41" ht="15" hidden="1" customHeight="1" outlineLevel="1" x14ac:dyDescent="0.25">
      <c r="A24" s="2"/>
      <c r="B24" s="2"/>
      <c r="C24" s="2"/>
      <c r="D24" s="2"/>
      <c r="E24" s="2"/>
      <c r="F24" s="2"/>
      <c r="G24" s="2"/>
      <c r="H24" s="2"/>
      <c r="I24" s="6"/>
      <c r="J24" s="6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8"/>
      <c r="AO24" s="14"/>
    </row>
    <row r="25" spans="1:41" ht="15" hidden="1" customHeight="1" outlineLevel="1" x14ac:dyDescent="0.25">
      <c r="A25" s="2"/>
      <c r="B25" s="2"/>
      <c r="C25" s="2"/>
      <c r="D25" s="2"/>
      <c r="E25" s="2"/>
      <c r="F25" s="2"/>
      <c r="G25" s="2"/>
      <c r="H25" s="2"/>
      <c r="I25" s="6"/>
      <c r="J25" s="6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8"/>
      <c r="AO25" s="14"/>
    </row>
    <row r="26" spans="1:41" ht="15" hidden="1" customHeight="1" outlineLevel="1" x14ac:dyDescent="0.25">
      <c r="A26" s="2"/>
      <c r="B26" s="2"/>
      <c r="C26" s="2"/>
      <c r="D26" s="2"/>
      <c r="E26" s="2"/>
      <c r="F26" s="2"/>
      <c r="G26" s="2"/>
      <c r="H26" s="2"/>
      <c r="I26" s="6"/>
      <c r="J26" s="6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8"/>
      <c r="AO26" s="14"/>
    </row>
    <row r="27" spans="1:41" ht="15" hidden="1" customHeight="1" outlineLevel="1" x14ac:dyDescent="0.25">
      <c r="A27" s="2"/>
      <c r="B27" s="2"/>
      <c r="C27" s="2"/>
      <c r="D27" s="2"/>
      <c r="E27" s="2"/>
      <c r="F27" s="2"/>
      <c r="G27" s="2"/>
      <c r="H27" s="2"/>
      <c r="I27" s="6"/>
      <c r="J27" s="6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8"/>
      <c r="AO27" s="14"/>
    </row>
    <row r="28" spans="1:41" ht="15" hidden="1" customHeight="1" outlineLevel="1" x14ac:dyDescent="0.25">
      <c r="A28" s="2"/>
      <c r="B28" s="2"/>
      <c r="C28" s="2"/>
      <c r="D28" s="2"/>
      <c r="E28" s="2"/>
      <c r="F28" s="2"/>
      <c r="G28" s="2"/>
      <c r="H28" s="2"/>
      <c r="I28" s="6"/>
      <c r="J28" s="6"/>
      <c r="K28" s="1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9"/>
      <c r="AO28" s="15"/>
    </row>
    <row r="29" spans="1:41" ht="15" customHeight="1" collapsed="1" x14ac:dyDescent="0.25">
      <c r="A29" s="143" t="s">
        <v>7</v>
      </c>
      <c r="B29" s="143"/>
      <c r="C29" s="143"/>
      <c r="D29" s="143"/>
      <c r="E29" s="143"/>
      <c r="F29" s="143"/>
      <c r="G29" s="143"/>
      <c r="H29" s="143"/>
      <c r="I29" s="143"/>
      <c r="J29" s="143"/>
      <c r="K29" s="27">
        <f t="shared" ref="K29:AO29" si="0">SUM(K8:K28)</f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>
        <f t="shared" si="0"/>
        <v>0</v>
      </c>
      <c r="Q29" s="27">
        <f t="shared" si="0"/>
        <v>0</v>
      </c>
      <c r="R29" s="27">
        <f t="shared" si="0"/>
        <v>0</v>
      </c>
      <c r="S29" s="27">
        <f t="shared" si="0"/>
        <v>0</v>
      </c>
      <c r="T29" s="27">
        <f t="shared" si="0"/>
        <v>0</v>
      </c>
      <c r="U29" s="27">
        <f t="shared" si="0"/>
        <v>0</v>
      </c>
      <c r="V29" s="27">
        <f t="shared" si="0"/>
        <v>0</v>
      </c>
      <c r="W29" s="27">
        <f t="shared" si="0"/>
        <v>0</v>
      </c>
      <c r="X29" s="27">
        <f t="shared" si="0"/>
        <v>0</v>
      </c>
      <c r="Y29" s="27">
        <f t="shared" si="0"/>
        <v>0</v>
      </c>
      <c r="Z29" s="27">
        <f t="shared" si="0"/>
        <v>0</v>
      </c>
      <c r="AA29" s="27">
        <f t="shared" si="0"/>
        <v>0</v>
      </c>
      <c r="AB29" s="27">
        <f t="shared" si="0"/>
        <v>0</v>
      </c>
      <c r="AC29" s="27">
        <f t="shared" si="0"/>
        <v>0</v>
      </c>
      <c r="AD29" s="27">
        <f t="shared" si="0"/>
        <v>0</v>
      </c>
      <c r="AE29" s="27">
        <f t="shared" si="0"/>
        <v>0</v>
      </c>
      <c r="AF29" s="27">
        <f t="shared" si="0"/>
        <v>0</v>
      </c>
      <c r="AG29" s="27">
        <f t="shared" si="0"/>
        <v>0</v>
      </c>
      <c r="AH29" s="27">
        <f t="shared" si="0"/>
        <v>0</v>
      </c>
      <c r="AI29" s="27">
        <f t="shared" si="0"/>
        <v>0</v>
      </c>
      <c r="AJ29" s="27">
        <f t="shared" si="0"/>
        <v>0</v>
      </c>
      <c r="AK29" s="27">
        <f t="shared" si="0"/>
        <v>0</v>
      </c>
      <c r="AL29" s="27">
        <f t="shared" si="0"/>
        <v>0</v>
      </c>
      <c r="AM29" s="27">
        <f t="shared" si="0"/>
        <v>0</v>
      </c>
      <c r="AN29" s="27">
        <f t="shared" si="0"/>
        <v>0</v>
      </c>
      <c r="AO29" s="28">
        <f t="shared" si="0"/>
        <v>0</v>
      </c>
    </row>
    <row r="30" spans="1:41" ht="15" customHeight="1" x14ac:dyDescent="0.25">
      <c r="A30" s="144" t="s">
        <v>14</v>
      </c>
      <c r="B30" s="144"/>
      <c r="C30" s="144"/>
      <c r="D30" s="144"/>
      <c r="E30" s="144"/>
      <c r="F30" s="144"/>
      <c r="G30" s="144"/>
      <c r="H30" s="144"/>
      <c r="I30" s="144"/>
      <c r="J30" s="145"/>
      <c r="K30" s="29">
        <v>6</v>
      </c>
      <c r="L30" s="30">
        <v>6</v>
      </c>
      <c r="M30" s="30">
        <v>6</v>
      </c>
      <c r="N30" s="30">
        <v>6</v>
      </c>
      <c r="O30" s="30">
        <v>6</v>
      </c>
      <c r="P30" s="30">
        <v>6</v>
      </c>
      <c r="Q30" s="30">
        <v>6</v>
      </c>
      <c r="R30" s="30">
        <v>6</v>
      </c>
      <c r="S30" s="30">
        <v>6</v>
      </c>
      <c r="T30" s="30">
        <v>6</v>
      </c>
      <c r="U30" s="30">
        <v>6</v>
      </c>
      <c r="V30" s="30">
        <v>6</v>
      </c>
      <c r="W30" s="30">
        <v>6</v>
      </c>
      <c r="X30" s="30">
        <v>6</v>
      </c>
      <c r="Y30" s="30">
        <v>6</v>
      </c>
      <c r="Z30" s="30">
        <v>6</v>
      </c>
      <c r="AA30" s="30">
        <v>6</v>
      </c>
      <c r="AB30" s="30">
        <v>6</v>
      </c>
      <c r="AC30" s="30">
        <v>6</v>
      </c>
      <c r="AD30" s="30">
        <v>6</v>
      </c>
      <c r="AE30" s="30">
        <v>6</v>
      </c>
      <c r="AF30" s="30">
        <v>6</v>
      </c>
      <c r="AG30" s="30">
        <v>6</v>
      </c>
      <c r="AH30" s="30">
        <v>6</v>
      </c>
      <c r="AI30" s="30">
        <v>6</v>
      </c>
      <c r="AJ30" s="30">
        <v>6</v>
      </c>
      <c r="AK30" s="30">
        <v>6</v>
      </c>
      <c r="AL30" s="30">
        <v>6</v>
      </c>
      <c r="AM30" s="30">
        <v>6</v>
      </c>
      <c r="AN30" s="30">
        <v>6</v>
      </c>
      <c r="AO30" s="31">
        <v>6</v>
      </c>
    </row>
    <row r="31" spans="1:41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0"/>
      <c r="AL31" s="20"/>
      <c r="AM31" s="20"/>
      <c r="AN31" s="20"/>
      <c r="AO31" s="20"/>
    </row>
    <row r="32" spans="1:4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57" customHeight="1" x14ac:dyDescent="0.25">
      <c r="A33" s="55" t="s">
        <v>61</v>
      </c>
      <c r="B33" s="20"/>
      <c r="C33" s="20"/>
      <c r="D33" s="20"/>
      <c r="E33" s="20"/>
      <c r="F33" s="20"/>
      <c r="G33" s="20"/>
      <c r="H33" s="20"/>
      <c r="I33" s="20"/>
      <c r="J33" s="20"/>
      <c r="K33" s="1">
        <v>45108</v>
      </c>
      <c r="L33" s="1">
        <v>45109</v>
      </c>
      <c r="M33" s="1">
        <v>45110</v>
      </c>
      <c r="N33" s="1">
        <v>45111</v>
      </c>
      <c r="O33" s="1">
        <v>45112</v>
      </c>
      <c r="P33" s="1">
        <v>45113</v>
      </c>
      <c r="Q33" s="1">
        <v>45114</v>
      </c>
      <c r="R33" s="1">
        <v>45115</v>
      </c>
      <c r="S33" s="1">
        <v>45116</v>
      </c>
      <c r="T33" s="1">
        <v>45117</v>
      </c>
      <c r="U33" s="1">
        <v>45118</v>
      </c>
      <c r="V33" s="1">
        <v>45119</v>
      </c>
      <c r="W33" s="1">
        <v>45120</v>
      </c>
      <c r="X33" s="1">
        <v>45121</v>
      </c>
      <c r="Y33" s="1">
        <v>45122</v>
      </c>
      <c r="Z33" s="1">
        <v>45123</v>
      </c>
      <c r="AA33" s="1">
        <v>45124</v>
      </c>
      <c r="AB33" s="1">
        <v>45125</v>
      </c>
      <c r="AC33" s="1">
        <v>45126</v>
      </c>
      <c r="AD33" s="1">
        <v>45127</v>
      </c>
      <c r="AE33" s="1">
        <v>45128</v>
      </c>
      <c r="AF33" s="1">
        <v>45129</v>
      </c>
      <c r="AG33" s="1">
        <v>45130</v>
      </c>
      <c r="AH33" s="1">
        <v>45131</v>
      </c>
      <c r="AI33" s="1">
        <v>45132</v>
      </c>
      <c r="AJ33" s="1">
        <v>45133</v>
      </c>
      <c r="AK33" s="1">
        <v>45134</v>
      </c>
      <c r="AL33" s="1">
        <v>45135</v>
      </c>
      <c r="AM33" s="1">
        <v>45136</v>
      </c>
      <c r="AN33" s="1">
        <v>45137</v>
      </c>
      <c r="AO33" s="1">
        <v>45138</v>
      </c>
    </row>
    <row r="34" spans="1:41" ht="36.75" customHeight="1" x14ac:dyDescent="0.25">
      <c r="A34" s="129" t="s">
        <v>15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6"/>
    </row>
    <row r="35" spans="1:41" ht="58.5" customHeight="1" x14ac:dyDescent="0.25">
      <c r="A35" s="8" t="s">
        <v>0</v>
      </c>
      <c r="B35" s="8" t="s">
        <v>1</v>
      </c>
      <c r="C35" s="8" t="s">
        <v>4</v>
      </c>
      <c r="D35" s="8" t="s">
        <v>5</v>
      </c>
      <c r="E35" s="8" t="s">
        <v>8</v>
      </c>
      <c r="F35" s="8" t="s">
        <v>9</v>
      </c>
      <c r="G35" s="8" t="s">
        <v>10</v>
      </c>
      <c r="H35" s="8" t="s">
        <v>6</v>
      </c>
      <c r="I35" s="8" t="s">
        <v>2</v>
      </c>
      <c r="J35" s="8" t="s">
        <v>3</v>
      </c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6"/>
    </row>
    <row r="36" spans="1:41" ht="15" customHeight="1" x14ac:dyDescent="0.25">
      <c r="A36" s="2"/>
      <c r="B36" s="2"/>
      <c r="C36" s="2"/>
      <c r="D36" s="2"/>
      <c r="E36" s="2"/>
      <c r="F36" s="2"/>
      <c r="G36" s="2"/>
      <c r="H36" s="2"/>
      <c r="I36" s="6"/>
      <c r="J36" s="6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O36" s="13"/>
    </row>
    <row r="37" spans="1:41" ht="15" customHeight="1" x14ac:dyDescent="0.25">
      <c r="A37" s="2"/>
      <c r="B37" s="2"/>
      <c r="C37" s="2"/>
      <c r="D37" s="2"/>
      <c r="E37" s="2"/>
      <c r="F37" s="2"/>
      <c r="G37" s="2"/>
      <c r="H37" s="2"/>
      <c r="I37" s="6"/>
      <c r="J37" s="6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O37" s="13"/>
    </row>
    <row r="38" spans="1:41" ht="15" customHeight="1" x14ac:dyDescent="0.25">
      <c r="A38" s="2"/>
      <c r="B38" s="2"/>
      <c r="C38" s="2"/>
      <c r="D38" s="2"/>
      <c r="E38" s="2"/>
      <c r="F38" s="2"/>
      <c r="G38" s="2"/>
      <c r="H38" s="2"/>
      <c r="I38" s="6"/>
      <c r="J38" s="6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O38" s="13"/>
    </row>
    <row r="39" spans="1:41" ht="15" customHeight="1" x14ac:dyDescent="0.25">
      <c r="A39" s="2"/>
      <c r="B39" s="2"/>
      <c r="C39" s="2"/>
      <c r="D39" s="2"/>
      <c r="E39" s="2"/>
      <c r="F39" s="2"/>
      <c r="G39" s="2"/>
      <c r="H39" s="2"/>
      <c r="I39" s="6"/>
      <c r="J39" s="6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O39" s="13"/>
    </row>
    <row r="40" spans="1:41" ht="15" customHeight="1" x14ac:dyDescent="0.25">
      <c r="A40" s="2"/>
      <c r="B40" s="2"/>
      <c r="C40" s="2"/>
      <c r="D40" s="2"/>
      <c r="E40" s="2"/>
      <c r="F40" s="2"/>
      <c r="G40" s="2"/>
      <c r="H40" s="2"/>
      <c r="I40" s="6"/>
      <c r="J40" s="6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O40" s="13"/>
    </row>
    <row r="41" spans="1:41" ht="15" customHeight="1" x14ac:dyDescent="0.25">
      <c r="A41" s="2"/>
      <c r="B41" s="2"/>
      <c r="C41" s="2"/>
      <c r="D41" s="2"/>
      <c r="E41" s="2"/>
      <c r="F41" s="2"/>
      <c r="G41" s="2"/>
      <c r="H41" s="2"/>
      <c r="I41" s="6"/>
      <c r="J41" s="6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O41" s="13"/>
    </row>
    <row r="42" spans="1:41" ht="15" customHeight="1" x14ac:dyDescent="0.25">
      <c r="A42" s="2"/>
      <c r="B42" s="2"/>
      <c r="C42" s="2"/>
      <c r="D42" s="2"/>
      <c r="E42" s="2"/>
      <c r="F42" s="2"/>
      <c r="G42" s="2"/>
      <c r="H42" s="2"/>
      <c r="I42" s="6"/>
      <c r="J42" s="6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13"/>
    </row>
    <row r="43" spans="1:41" ht="15" customHeight="1" x14ac:dyDescent="0.25">
      <c r="A43" s="2"/>
      <c r="B43" s="2"/>
      <c r="C43" s="2"/>
      <c r="D43" s="2"/>
      <c r="E43" s="2"/>
      <c r="F43" s="2"/>
      <c r="G43" s="2"/>
      <c r="H43" s="2"/>
      <c r="I43" s="6"/>
      <c r="J43" s="6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O43" s="13"/>
    </row>
    <row r="44" spans="1:41" ht="15" customHeight="1" x14ac:dyDescent="0.25">
      <c r="A44" s="2"/>
      <c r="B44" s="2"/>
      <c r="C44" s="2"/>
      <c r="D44" s="2"/>
      <c r="E44" s="2"/>
      <c r="F44" s="2"/>
      <c r="G44" s="2"/>
      <c r="H44" s="2"/>
      <c r="I44" s="6"/>
      <c r="J44" s="6"/>
      <c r="K44" s="1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O44" s="13"/>
    </row>
    <row r="45" spans="1:41" ht="15" customHeight="1" x14ac:dyDescent="0.25">
      <c r="A45" s="2"/>
      <c r="B45" s="2"/>
      <c r="C45" s="2"/>
      <c r="D45" s="2"/>
      <c r="E45" s="2"/>
      <c r="F45" s="2"/>
      <c r="G45" s="2"/>
      <c r="H45" s="2"/>
      <c r="I45" s="6"/>
      <c r="J45" s="6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O45" s="13"/>
    </row>
    <row r="46" spans="1:41" ht="15" customHeight="1" x14ac:dyDescent="0.25">
      <c r="A46" s="2"/>
      <c r="B46" s="2"/>
      <c r="C46" s="2"/>
      <c r="D46" s="2"/>
      <c r="E46" s="2"/>
      <c r="F46" s="2"/>
      <c r="G46" s="2"/>
      <c r="H46" s="2"/>
      <c r="I46" s="6"/>
      <c r="J46" s="6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13"/>
    </row>
    <row r="47" spans="1:41" ht="15" customHeight="1" x14ac:dyDescent="0.25">
      <c r="A47" s="2"/>
      <c r="B47" s="2"/>
      <c r="C47" s="2"/>
      <c r="D47" s="2"/>
      <c r="E47" s="2"/>
      <c r="F47" s="2"/>
      <c r="G47" s="2"/>
      <c r="H47" s="2"/>
      <c r="I47" s="6"/>
      <c r="J47" s="6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13"/>
    </row>
    <row r="48" spans="1:41" ht="15" hidden="1" customHeight="1" outlineLevel="1" x14ac:dyDescent="0.25">
      <c r="A48" s="2"/>
      <c r="B48" s="2"/>
      <c r="C48" s="2"/>
      <c r="D48" s="2"/>
      <c r="E48" s="2"/>
      <c r="F48" s="2"/>
      <c r="G48" s="2"/>
      <c r="H48" s="2"/>
      <c r="I48" s="6"/>
      <c r="J48" s="6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O48" s="13"/>
    </row>
    <row r="49" spans="1:42" ht="15" hidden="1" customHeight="1" outlineLevel="1" x14ac:dyDescent="0.25">
      <c r="A49" s="2"/>
      <c r="B49" s="2"/>
      <c r="C49" s="2"/>
      <c r="D49" s="2"/>
      <c r="E49" s="2"/>
      <c r="F49" s="2"/>
      <c r="G49" s="2"/>
      <c r="H49" s="2"/>
      <c r="I49" s="6"/>
      <c r="J49" s="6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14"/>
    </row>
    <row r="50" spans="1:42" ht="15" hidden="1" customHeight="1" outlineLevel="1" x14ac:dyDescent="0.25">
      <c r="A50" s="2"/>
      <c r="B50" s="2"/>
      <c r="C50" s="2"/>
      <c r="D50" s="2"/>
      <c r="E50" s="2"/>
      <c r="F50" s="2"/>
      <c r="G50" s="2"/>
      <c r="H50" s="2"/>
      <c r="I50" s="6"/>
      <c r="J50" s="6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14"/>
    </row>
    <row r="51" spans="1:42" ht="15" hidden="1" customHeight="1" outlineLevel="1" x14ac:dyDescent="0.25">
      <c r="A51" s="2"/>
      <c r="B51" s="2"/>
      <c r="C51" s="2"/>
      <c r="D51" s="2"/>
      <c r="E51" s="2"/>
      <c r="F51" s="2"/>
      <c r="G51" s="2"/>
      <c r="H51" s="2"/>
      <c r="I51" s="6"/>
      <c r="J51" s="6"/>
      <c r="K51" s="1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14"/>
    </row>
    <row r="52" spans="1:42" ht="15" hidden="1" customHeight="1" outlineLevel="1" x14ac:dyDescent="0.25">
      <c r="A52" s="2"/>
      <c r="B52" s="2"/>
      <c r="C52" s="2"/>
      <c r="D52" s="2"/>
      <c r="E52" s="2"/>
      <c r="F52" s="2"/>
      <c r="G52" s="2"/>
      <c r="H52" s="2"/>
      <c r="I52" s="6"/>
      <c r="J52" s="6"/>
      <c r="K52" s="1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4"/>
    </row>
    <row r="53" spans="1:42" ht="15" hidden="1" customHeight="1" outlineLevel="1" x14ac:dyDescent="0.25">
      <c r="A53" s="2"/>
      <c r="B53" s="2"/>
      <c r="C53" s="2"/>
      <c r="D53" s="2"/>
      <c r="E53" s="2"/>
      <c r="F53" s="2"/>
      <c r="G53" s="2"/>
      <c r="H53" s="2"/>
      <c r="I53" s="6"/>
      <c r="J53" s="6"/>
      <c r="K53" s="1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4"/>
    </row>
    <row r="54" spans="1:42" ht="15" hidden="1" customHeight="1" outlineLevel="1" x14ac:dyDescent="0.25">
      <c r="A54" s="2"/>
      <c r="B54" s="2"/>
      <c r="C54" s="2"/>
      <c r="D54" s="2"/>
      <c r="E54" s="2"/>
      <c r="F54" s="2"/>
      <c r="G54" s="2"/>
      <c r="H54" s="2"/>
      <c r="I54" s="6"/>
      <c r="J54" s="6"/>
      <c r="K54" s="1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14"/>
    </row>
    <row r="55" spans="1:42" ht="15" hidden="1" customHeight="1" outlineLevel="1" x14ac:dyDescent="0.25">
      <c r="A55" s="2"/>
      <c r="B55" s="2"/>
      <c r="C55" s="2"/>
      <c r="D55" s="2"/>
      <c r="E55" s="2"/>
      <c r="F55" s="2"/>
      <c r="G55" s="2"/>
      <c r="H55" s="2"/>
      <c r="I55" s="6"/>
      <c r="J55" s="6"/>
      <c r="K55" s="1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5"/>
    </row>
    <row r="56" spans="1:42" ht="15" customHeight="1" collapsed="1" x14ac:dyDescent="0.25">
      <c r="A56" s="143" t="s">
        <v>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9">
        <f t="shared" ref="K56:AO56" si="1">SUM(K36:K55)</f>
        <v>0</v>
      </c>
      <c r="L56" s="9">
        <f t="shared" si="1"/>
        <v>0</v>
      </c>
      <c r="M56" s="9">
        <f t="shared" si="1"/>
        <v>0</v>
      </c>
      <c r="N56" s="9">
        <f t="shared" si="1"/>
        <v>0</v>
      </c>
      <c r="O56" s="9">
        <f t="shared" si="1"/>
        <v>0</v>
      </c>
      <c r="P56" s="9">
        <f t="shared" si="1"/>
        <v>0</v>
      </c>
      <c r="Q56" s="9">
        <f t="shared" si="1"/>
        <v>0</v>
      </c>
      <c r="R56" s="9">
        <f t="shared" si="1"/>
        <v>0</v>
      </c>
      <c r="S56" s="9">
        <f t="shared" si="1"/>
        <v>0</v>
      </c>
      <c r="T56" s="9">
        <f t="shared" si="1"/>
        <v>0</v>
      </c>
      <c r="U56" s="9">
        <f t="shared" si="1"/>
        <v>0</v>
      </c>
      <c r="V56" s="9">
        <f t="shared" si="1"/>
        <v>0</v>
      </c>
      <c r="W56" s="9">
        <f t="shared" si="1"/>
        <v>0</v>
      </c>
      <c r="X56" s="9">
        <f t="shared" si="1"/>
        <v>0</v>
      </c>
      <c r="Y56" s="9">
        <f t="shared" si="1"/>
        <v>0</v>
      </c>
      <c r="Z56" s="9">
        <f t="shared" si="1"/>
        <v>0</v>
      </c>
      <c r="AA56" s="9">
        <f t="shared" si="1"/>
        <v>0</v>
      </c>
      <c r="AB56" s="9">
        <f t="shared" si="1"/>
        <v>0</v>
      </c>
      <c r="AC56" s="9">
        <f t="shared" si="1"/>
        <v>0</v>
      </c>
      <c r="AD56" s="9">
        <f t="shared" si="1"/>
        <v>0</v>
      </c>
      <c r="AE56" s="9">
        <f t="shared" si="1"/>
        <v>0</v>
      </c>
      <c r="AF56" s="9">
        <f t="shared" si="1"/>
        <v>0</v>
      </c>
      <c r="AG56" s="9">
        <f t="shared" si="1"/>
        <v>0</v>
      </c>
      <c r="AH56" s="9">
        <f t="shared" si="1"/>
        <v>0</v>
      </c>
      <c r="AI56" s="9">
        <f t="shared" si="1"/>
        <v>0</v>
      </c>
      <c r="AJ56" s="9">
        <f t="shared" si="1"/>
        <v>0</v>
      </c>
      <c r="AK56" s="9">
        <f t="shared" si="1"/>
        <v>0</v>
      </c>
      <c r="AL56" s="9">
        <f t="shared" si="1"/>
        <v>0</v>
      </c>
      <c r="AM56" s="9">
        <f t="shared" si="1"/>
        <v>0</v>
      </c>
      <c r="AN56" s="9">
        <f t="shared" si="1"/>
        <v>0</v>
      </c>
      <c r="AO56" s="10">
        <f t="shared" si="1"/>
        <v>0</v>
      </c>
    </row>
    <row r="57" spans="1:42" ht="15" customHeight="1" x14ac:dyDescent="0.25">
      <c r="A57" s="144" t="s">
        <v>14</v>
      </c>
      <c r="B57" s="144"/>
      <c r="C57" s="144"/>
      <c r="D57" s="144"/>
      <c r="E57" s="144"/>
      <c r="F57" s="144"/>
      <c r="G57" s="144"/>
      <c r="H57" s="144"/>
      <c r="I57" s="144"/>
      <c r="J57" s="145"/>
      <c r="K57" s="29">
        <v>6</v>
      </c>
      <c r="L57" s="30">
        <v>6</v>
      </c>
      <c r="M57" s="30">
        <v>6</v>
      </c>
      <c r="N57" s="30">
        <v>6</v>
      </c>
      <c r="O57" s="30">
        <v>6</v>
      </c>
      <c r="P57" s="30">
        <v>6</v>
      </c>
      <c r="Q57" s="30">
        <v>6</v>
      </c>
      <c r="R57" s="30">
        <v>6</v>
      </c>
      <c r="S57" s="30">
        <v>6</v>
      </c>
      <c r="T57" s="30">
        <v>6</v>
      </c>
      <c r="U57" s="30">
        <v>6</v>
      </c>
      <c r="V57" s="30">
        <v>6</v>
      </c>
      <c r="W57" s="30">
        <v>6</v>
      </c>
      <c r="X57" s="30">
        <v>6</v>
      </c>
      <c r="Y57" s="30">
        <v>6</v>
      </c>
      <c r="Z57" s="30">
        <v>6</v>
      </c>
      <c r="AA57" s="30">
        <v>6</v>
      </c>
      <c r="AB57" s="30">
        <v>6</v>
      </c>
      <c r="AC57" s="30">
        <v>6</v>
      </c>
      <c r="AD57" s="30">
        <v>6</v>
      </c>
      <c r="AE57" s="30">
        <v>6</v>
      </c>
      <c r="AF57" s="30">
        <v>6</v>
      </c>
      <c r="AG57" s="30">
        <v>6</v>
      </c>
      <c r="AH57" s="30">
        <v>6</v>
      </c>
      <c r="AI57" s="30">
        <v>6</v>
      </c>
      <c r="AJ57" s="30">
        <v>6</v>
      </c>
      <c r="AK57" s="30">
        <v>6</v>
      </c>
      <c r="AL57" s="30">
        <v>6</v>
      </c>
      <c r="AM57" s="30">
        <v>6</v>
      </c>
      <c r="AN57" s="30">
        <v>6</v>
      </c>
      <c r="AO57" s="31">
        <v>6</v>
      </c>
    </row>
    <row r="58" spans="1:42" s="20" customFormat="1" ht="15" customHeight="1" x14ac:dyDescent="0.25"/>
    <row r="59" spans="1:42" s="20" customFormat="1" ht="15" customHeight="1" thickBot="1" x14ac:dyDescent="0.3"/>
    <row r="60" spans="1:42" s="20" customFormat="1" ht="15" customHeight="1" x14ac:dyDescent="0.25">
      <c r="A60" s="137" t="s">
        <v>60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s="20" customFormat="1" ht="15" customHeight="1" thickBot="1" x14ac:dyDescent="0.3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2"/>
    </row>
    <row r="62" spans="1:42" s="20" customFormat="1" x14ac:dyDescent="0.25">
      <c r="A62" s="23"/>
      <c r="B62" s="54"/>
      <c r="C62" s="54"/>
      <c r="D62" s="54"/>
      <c r="E62" s="23"/>
      <c r="F62" s="23"/>
      <c r="G62" s="23"/>
      <c r="H62" s="23"/>
      <c r="I62" s="24"/>
      <c r="J62" s="24"/>
      <c r="K62" s="24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42" s="5" customFormat="1" ht="59.25" customHeight="1" x14ac:dyDescent="0.25">
      <c r="A63" s="55" t="s">
        <v>61</v>
      </c>
      <c r="B63" s="20"/>
      <c r="C63" s="20"/>
      <c r="D63" s="20"/>
      <c r="E63" s="20"/>
      <c r="F63" s="20"/>
      <c r="G63" s="20"/>
      <c r="H63" s="20"/>
      <c r="I63" s="20"/>
      <c r="J63" s="20"/>
      <c r="K63" s="1">
        <v>45108</v>
      </c>
      <c r="L63" s="1">
        <v>45109</v>
      </c>
      <c r="M63" s="1">
        <v>45110</v>
      </c>
      <c r="N63" s="1">
        <v>45111</v>
      </c>
      <c r="O63" s="1">
        <v>45112</v>
      </c>
      <c r="P63" s="1">
        <v>45113</v>
      </c>
      <c r="Q63" s="1">
        <v>45114</v>
      </c>
      <c r="R63" s="1">
        <v>45115</v>
      </c>
      <c r="S63" s="1">
        <v>45116</v>
      </c>
      <c r="T63" s="1">
        <v>45117</v>
      </c>
      <c r="U63" s="1">
        <v>45118</v>
      </c>
      <c r="V63" s="1">
        <v>45119</v>
      </c>
      <c r="W63" s="1">
        <v>45120</v>
      </c>
      <c r="X63" s="1">
        <v>45121</v>
      </c>
      <c r="Y63" s="1">
        <v>45122</v>
      </c>
      <c r="Z63" s="1">
        <v>45123</v>
      </c>
      <c r="AA63" s="1">
        <v>45124</v>
      </c>
      <c r="AB63" s="1">
        <v>45125</v>
      </c>
      <c r="AC63" s="1">
        <v>45126</v>
      </c>
      <c r="AD63" s="1">
        <v>45127</v>
      </c>
      <c r="AE63" s="1">
        <v>45128</v>
      </c>
      <c r="AF63" s="1">
        <v>45129</v>
      </c>
      <c r="AG63" s="1">
        <v>45130</v>
      </c>
      <c r="AH63" s="1">
        <v>45131</v>
      </c>
      <c r="AI63" s="1">
        <v>45132</v>
      </c>
      <c r="AJ63" s="1">
        <v>45133</v>
      </c>
      <c r="AK63" s="1">
        <v>45134</v>
      </c>
      <c r="AL63" s="1">
        <v>45135</v>
      </c>
      <c r="AM63" s="1">
        <v>45136</v>
      </c>
      <c r="AN63" s="1">
        <v>45137</v>
      </c>
      <c r="AO63" s="1">
        <v>45138</v>
      </c>
      <c r="AP63" s="20"/>
    </row>
    <row r="64" spans="1:42" s="5" customFormat="1" ht="33" customHeight="1" x14ac:dyDescent="0.25">
      <c r="A64" s="129" t="s">
        <v>11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6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16"/>
      <c r="AO64" s="16"/>
      <c r="AP64" s="20"/>
    </row>
    <row r="65" spans="1:41" ht="57.75" customHeight="1" x14ac:dyDescent="0.25">
      <c r="A65" s="8" t="s">
        <v>0</v>
      </c>
      <c r="B65" s="8" t="s">
        <v>1</v>
      </c>
      <c r="C65" s="8" t="s">
        <v>4</v>
      </c>
      <c r="D65" s="8" t="s">
        <v>5</v>
      </c>
      <c r="E65" s="8" t="s">
        <v>8</v>
      </c>
      <c r="F65" s="8" t="s">
        <v>9</v>
      </c>
      <c r="G65" s="8" t="s">
        <v>10</v>
      </c>
      <c r="H65" s="8" t="s">
        <v>6</v>
      </c>
      <c r="I65" s="8" t="s">
        <v>2</v>
      </c>
      <c r="J65" s="8" t="s">
        <v>3</v>
      </c>
      <c r="K65" s="1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6"/>
      <c r="AO65" s="16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N66" s="17"/>
      <c r="AO66" s="17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N67" s="17"/>
      <c r="AO67" s="17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N68" s="17"/>
      <c r="AO68" s="17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N69" s="17"/>
      <c r="AO69" s="17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N70" s="17"/>
      <c r="AO70" s="17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N71" s="17"/>
      <c r="AO71" s="17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N72" s="17"/>
      <c r="AO72" s="17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N73" s="17"/>
      <c r="AO73" s="17"/>
    </row>
    <row r="74" spans="1:41" hidden="1" outlineLevel="1" x14ac:dyDescent="0.25">
      <c r="A74" s="2"/>
      <c r="B74" s="2"/>
      <c r="C74" s="2"/>
      <c r="D74" s="2"/>
      <c r="E74" s="2"/>
      <c r="F74" s="2"/>
      <c r="G74" s="2"/>
      <c r="H74" s="2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N74" s="17"/>
      <c r="AO74" s="17"/>
    </row>
    <row r="75" spans="1:41" hidden="1" outlineLevel="1" x14ac:dyDescent="0.25">
      <c r="A75" s="2"/>
      <c r="B75" s="2"/>
      <c r="C75" s="2"/>
      <c r="D75" s="2"/>
      <c r="E75" s="2"/>
      <c r="F75" s="2"/>
      <c r="G75" s="2"/>
      <c r="H75" s="2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N75" s="17"/>
      <c r="AO75" s="17"/>
    </row>
    <row r="76" spans="1:41" hidden="1" outlineLevel="1" x14ac:dyDescent="0.25">
      <c r="A76" s="2"/>
      <c r="B76" s="2"/>
      <c r="C76" s="2"/>
      <c r="D76" s="2"/>
      <c r="E76" s="2"/>
      <c r="F76" s="2"/>
      <c r="G76" s="2"/>
      <c r="H76" s="2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N76" s="17"/>
      <c r="AO76" s="17"/>
    </row>
    <row r="77" spans="1:41" hidden="1" outlineLevel="1" x14ac:dyDescent="0.25">
      <c r="A77" s="2"/>
      <c r="B77" s="2"/>
      <c r="C77" s="2"/>
      <c r="D77" s="2"/>
      <c r="E77" s="2"/>
      <c r="F77" s="2"/>
      <c r="G77" s="2"/>
      <c r="H77" s="2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N77" s="17"/>
      <c r="AO77" s="17"/>
    </row>
    <row r="78" spans="1:41" hidden="1" outlineLevel="1" x14ac:dyDescent="0.25">
      <c r="A78" s="2"/>
      <c r="B78" s="2"/>
      <c r="C78" s="2"/>
      <c r="D78" s="2"/>
      <c r="E78" s="2"/>
      <c r="F78" s="2"/>
      <c r="G78" s="2"/>
      <c r="H78" s="2"/>
      <c r="I78" s="6"/>
      <c r="J78" s="6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N78" s="17"/>
      <c r="AO78" s="13"/>
    </row>
    <row r="79" spans="1:41" hidden="1" outlineLevel="1" x14ac:dyDescent="0.25">
      <c r="A79" s="2"/>
      <c r="B79" s="2"/>
      <c r="C79" s="2"/>
      <c r="D79" s="2"/>
      <c r="E79" s="2"/>
      <c r="F79" s="2"/>
      <c r="G79" s="2"/>
      <c r="H79" s="2"/>
      <c r="I79" s="6"/>
      <c r="J79" s="6"/>
      <c r="K79" s="1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N79" s="17"/>
      <c r="AO79" s="13"/>
    </row>
    <row r="80" spans="1:41" hidden="1" outlineLevel="1" x14ac:dyDescent="0.25">
      <c r="A80" s="2"/>
      <c r="B80" s="2"/>
      <c r="C80" s="2"/>
      <c r="D80" s="2"/>
      <c r="E80" s="2"/>
      <c r="F80" s="2"/>
      <c r="G80" s="2"/>
      <c r="H80" s="2"/>
      <c r="I80" s="6"/>
      <c r="J80" s="6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N80" s="17"/>
      <c r="AO80" s="13"/>
    </row>
    <row r="81" spans="1:42" hidden="1" outlineLevel="1" x14ac:dyDescent="0.25">
      <c r="A81" s="2"/>
      <c r="B81" s="2"/>
      <c r="C81" s="2"/>
      <c r="D81" s="2"/>
      <c r="E81" s="2"/>
      <c r="F81" s="2"/>
      <c r="G81" s="2"/>
      <c r="H81" s="2"/>
      <c r="I81" s="6"/>
      <c r="J81" s="6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N81" s="17"/>
      <c r="AO81" s="13"/>
    </row>
    <row r="82" spans="1:42" hidden="1" outlineLevel="1" x14ac:dyDescent="0.25">
      <c r="A82" s="2"/>
      <c r="B82" s="2"/>
      <c r="C82" s="2"/>
      <c r="D82" s="2"/>
      <c r="E82" s="2"/>
      <c r="F82" s="2"/>
      <c r="G82" s="2"/>
      <c r="H82" s="2"/>
      <c r="I82" s="6"/>
      <c r="J82" s="6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7"/>
      <c r="AO82" s="13"/>
    </row>
    <row r="83" spans="1:42" hidden="1" outlineLevel="1" x14ac:dyDescent="0.25">
      <c r="A83" s="2"/>
      <c r="B83" s="2"/>
      <c r="C83" s="2"/>
      <c r="D83" s="2"/>
      <c r="E83" s="2"/>
      <c r="F83" s="2"/>
      <c r="G83" s="2"/>
      <c r="H83" s="2"/>
      <c r="I83" s="6"/>
      <c r="J83" s="6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8"/>
      <c r="AO83" s="14"/>
    </row>
    <row r="84" spans="1:42" hidden="1" outlineLevel="1" x14ac:dyDescent="0.25">
      <c r="A84" s="2"/>
      <c r="B84" s="2"/>
      <c r="C84" s="2"/>
      <c r="D84" s="2"/>
      <c r="E84" s="2"/>
      <c r="F84" s="2"/>
      <c r="G84" s="2"/>
      <c r="H84" s="2"/>
      <c r="I84" s="6"/>
      <c r="J84" s="6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8"/>
      <c r="AO84" s="14"/>
    </row>
    <row r="85" spans="1:42" hidden="1" outlineLevel="1" x14ac:dyDescent="0.25">
      <c r="A85" s="2"/>
      <c r="B85" s="2"/>
      <c r="C85" s="2"/>
      <c r="D85" s="2"/>
      <c r="E85" s="2"/>
      <c r="F85" s="2"/>
      <c r="G85" s="2"/>
      <c r="H85" s="2"/>
      <c r="I85" s="6"/>
      <c r="J85" s="6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8"/>
      <c r="AO85" s="14"/>
    </row>
    <row r="86" spans="1:42" hidden="1" outlineLevel="1" x14ac:dyDescent="0.25">
      <c r="A86" s="2"/>
      <c r="B86" s="2"/>
      <c r="C86" s="2"/>
      <c r="D86" s="2"/>
      <c r="E86" s="2"/>
      <c r="F86" s="2"/>
      <c r="G86" s="2"/>
      <c r="H86" s="2"/>
      <c r="I86" s="6"/>
      <c r="J86" s="6"/>
      <c r="K86" s="1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8"/>
      <c r="AO86" s="14"/>
    </row>
    <row r="87" spans="1:42" hidden="1" outlineLevel="1" x14ac:dyDescent="0.25">
      <c r="A87" s="2"/>
      <c r="B87" s="2"/>
      <c r="C87" s="2"/>
      <c r="D87" s="2"/>
      <c r="E87" s="2"/>
      <c r="F87" s="2"/>
      <c r="G87" s="2"/>
      <c r="H87" s="2"/>
      <c r="I87" s="6"/>
      <c r="J87" s="6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8"/>
      <c r="AO87" s="14"/>
    </row>
    <row r="88" spans="1:42" hidden="1" outlineLevel="1" x14ac:dyDescent="0.25">
      <c r="A88" s="2"/>
      <c r="B88" s="2"/>
      <c r="C88" s="2"/>
      <c r="D88" s="2"/>
      <c r="E88" s="2"/>
      <c r="F88" s="2"/>
      <c r="G88" s="2"/>
      <c r="H88" s="2"/>
      <c r="I88" s="6"/>
      <c r="J88" s="6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18"/>
      <c r="AO88" s="14"/>
    </row>
    <row r="89" spans="1:42" hidden="1" outlineLevel="1" x14ac:dyDescent="0.25">
      <c r="A89" s="2"/>
      <c r="B89" s="2"/>
      <c r="C89" s="2"/>
      <c r="D89" s="2"/>
      <c r="E89" s="2"/>
      <c r="F89" s="2"/>
      <c r="G89" s="2"/>
      <c r="H89" s="2"/>
      <c r="I89" s="6"/>
      <c r="J89" s="6"/>
      <c r="K89" s="1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19"/>
      <c r="AO89" s="15"/>
    </row>
    <row r="90" spans="1:42" collapsed="1" x14ac:dyDescent="0.25">
      <c r="A90" s="146" t="s">
        <v>7</v>
      </c>
      <c r="B90" s="146"/>
      <c r="C90" s="146"/>
      <c r="D90" s="146"/>
      <c r="E90" s="146"/>
      <c r="F90" s="146"/>
      <c r="G90" s="146"/>
      <c r="H90" s="146"/>
      <c r="I90" s="146"/>
      <c r="J90" s="147"/>
      <c r="K90" s="27">
        <f t="shared" ref="K90:AO90" si="2">SUM(K78:K89)</f>
        <v>0</v>
      </c>
      <c r="L90" s="27">
        <f t="shared" si="2"/>
        <v>0</v>
      </c>
      <c r="M90" s="27">
        <f t="shared" si="2"/>
        <v>0</v>
      </c>
      <c r="N90" s="27">
        <f t="shared" si="2"/>
        <v>0</v>
      </c>
      <c r="O90" s="27">
        <f t="shared" si="2"/>
        <v>0</v>
      </c>
      <c r="P90" s="27">
        <f t="shared" si="2"/>
        <v>0</v>
      </c>
      <c r="Q90" s="27">
        <f t="shared" si="2"/>
        <v>0</v>
      </c>
      <c r="R90" s="27">
        <f t="shared" si="2"/>
        <v>0</v>
      </c>
      <c r="S90" s="27">
        <f t="shared" si="2"/>
        <v>0</v>
      </c>
      <c r="T90" s="27">
        <f t="shared" si="2"/>
        <v>0</v>
      </c>
      <c r="U90" s="27">
        <f t="shared" si="2"/>
        <v>0</v>
      </c>
      <c r="V90" s="27">
        <f t="shared" si="2"/>
        <v>0</v>
      </c>
      <c r="W90" s="27">
        <f t="shared" si="2"/>
        <v>0</v>
      </c>
      <c r="X90" s="27">
        <f t="shared" si="2"/>
        <v>0</v>
      </c>
      <c r="Y90" s="27">
        <f t="shared" si="2"/>
        <v>0</v>
      </c>
      <c r="Z90" s="27">
        <f t="shared" si="2"/>
        <v>0</v>
      </c>
      <c r="AA90" s="27">
        <f t="shared" si="2"/>
        <v>0</v>
      </c>
      <c r="AB90" s="27">
        <f t="shared" si="2"/>
        <v>0</v>
      </c>
      <c r="AC90" s="27">
        <f t="shared" si="2"/>
        <v>0</v>
      </c>
      <c r="AD90" s="27">
        <f t="shared" si="2"/>
        <v>0</v>
      </c>
      <c r="AE90" s="27">
        <f t="shared" si="2"/>
        <v>0</v>
      </c>
      <c r="AF90" s="27">
        <f t="shared" si="2"/>
        <v>0</v>
      </c>
      <c r="AG90" s="27">
        <f t="shared" si="2"/>
        <v>0</v>
      </c>
      <c r="AH90" s="27">
        <f t="shared" si="2"/>
        <v>0</v>
      </c>
      <c r="AI90" s="27">
        <f t="shared" si="2"/>
        <v>0</v>
      </c>
      <c r="AJ90" s="27">
        <f t="shared" si="2"/>
        <v>0</v>
      </c>
      <c r="AK90" s="27">
        <f t="shared" si="2"/>
        <v>0</v>
      </c>
      <c r="AL90" s="27">
        <f t="shared" si="2"/>
        <v>0</v>
      </c>
      <c r="AM90" s="27">
        <f t="shared" si="2"/>
        <v>0</v>
      </c>
      <c r="AN90" s="27">
        <f t="shared" si="2"/>
        <v>0</v>
      </c>
      <c r="AO90" s="28">
        <f t="shared" si="2"/>
        <v>0</v>
      </c>
    </row>
    <row r="91" spans="1:42" x14ac:dyDescent="0.25">
      <c r="A91" s="144" t="s">
        <v>14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9">
        <v>6</v>
      </c>
      <c r="L91" s="30">
        <v>6</v>
      </c>
      <c r="M91" s="30">
        <v>6</v>
      </c>
      <c r="N91" s="30">
        <v>6</v>
      </c>
      <c r="O91" s="30">
        <v>6</v>
      </c>
      <c r="P91" s="30">
        <v>6</v>
      </c>
      <c r="Q91" s="30">
        <v>6</v>
      </c>
      <c r="R91" s="30">
        <v>6</v>
      </c>
      <c r="S91" s="30">
        <v>6</v>
      </c>
      <c r="T91" s="30">
        <v>6</v>
      </c>
      <c r="U91" s="30">
        <v>6</v>
      </c>
      <c r="V91" s="30">
        <v>6</v>
      </c>
      <c r="W91" s="30">
        <v>6</v>
      </c>
      <c r="X91" s="30">
        <v>6</v>
      </c>
      <c r="Y91" s="30">
        <v>6</v>
      </c>
      <c r="Z91" s="30">
        <v>6</v>
      </c>
      <c r="AA91" s="30">
        <v>6</v>
      </c>
      <c r="AB91" s="30">
        <v>6</v>
      </c>
      <c r="AC91" s="30">
        <v>6</v>
      </c>
      <c r="AD91" s="30">
        <v>6</v>
      </c>
      <c r="AE91" s="30">
        <v>6</v>
      </c>
      <c r="AF91" s="30">
        <v>6</v>
      </c>
      <c r="AG91" s="30">
        <v>6</v>
      </c>
      <c r="AH91" s="30">
        <v>6</v>
      </c>
      <c r="AI91" s="30">
        <v>6</v>
      </c>
      <c r="AJ91" s="30">
        <v>6</v>
      </c>
      <c r="AK91" s="30">
        <v>6</v>
      </c>
      <c r="AL91" s="30">
        <v>6</v>
      </c>
      <c r="AM91" s="30">
        <v>6</v>
      </c>
      <c r="AN91" s="30">
        <v>6</v>
      </c>
      <c r="AO91" s="31">
        <v>6</v>
      </c>
    </row>
    <row r="92" spans="1:42" s="20" customForma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42" s="20" customFormat="1" x14ac:dyDescent="0.25"/>
    <row r="94" spans="1:42" s="5" customFormat="1" ht="58.5" customHeight="1" x14ac:dyDescent="0.25">
      <c r="A94" s="55" t="s">
        <v>61</v>
      </c>
      <c r="B94" s="20"/>
      <c r="C94" s="20"/>
      <c r="D94" s="20"/>
      <c r="E94" s="20"/>
      <c r="F94" s="20"/>
      <c r="G94" s="20"/>
      <c r="H94" s="20"/>
      <c r="I94" s="20"/>
      <c r="J94" s="20"/>
      <c r="K94" s="1">
        <v>45108</v>
      </c>
      <c r="L94" s="1">
        <v>45109</v>
      </c>
      <c r="M94" s="1">
        <v>45110</v>
      </c>
      <c r="N94" s="1">
        <v>45111</v>
      </c>
      <c r="O94" s="1">
        <v>45112</v>
      </c>
      <c r="P94" s="1">
        <v>45113</v>
      </c>
      <c r="Q94" s="1">
        <v>45114</v>
      </c>
      <c r="R94" s="1">
        <v>45115</v>
      </c>
      <c r="S94" s="1">
        <v>45116</v>
      </c>
      <c r="T94" s="1">
        <v>45117</v>
      </c>
      <c r="U94" s="1">
        <v>45118</v>
      </c>
      <c r="V94" s="1">
        <v>45119</v>
      </c>
      <c r="W94" s="1">
        <v>45120</v>
      </c>
      <c r="X94" s="1">
        <v>45121</v>
      </c>
      <c r="Y94" s="1">
        <v>45122</v>
      </c>
      <c r="Z94" s="1">
        <v>45123</v>
      </c>
      <c r="AA94" s="1">
        <v>45124</v>
      </c>
      <c r="AB94" s="1">
        <v>45125</v>
      </c>
      <c r="AC94" s="1">
        <v>45126</v>
      </c>
      <c r="AD94" s="1">
        <v>45127</v>
      </c>
      <c r="AE94" s="1">
        <v>45128</v>
      </c>
      <c r="AF94" s="1">
        <v>45129</v>
      </c>
      <c r="AG94" s="1">
        <v>45130</v>
      </c>
      <c r="AH94" s="1">
        <v>45131</v>
      </c>
      <c r="AI94" s="1">
        <v>45132</v>
      </c>
      <c r="AJ94" s="1">
        <v>45133</v>
      </c>
      <c r="AK94" s="1">
        <v>45134</v>
      </c>
      <c r="AL94" s="1">
        <v>45135</v>
      </c>
      <c r="AM94" s="1">
        <v>45136</v>
      </c>
      <c r="AN94" s="1">
        <v>45137</v>
      </c>
      <c r="AO94" s="1">
        <v>45138</v>
      </c>
      <c r="AP94" s="20"/>
    </row>
    <row r="95" spans="1:42" s="5" customFormat="1" ht="33" customHeight="1" x14ac:dyDescent="0.25">
      <c r="A95" s="129" t="s">
        <v>12</v>
      </c>
      <c r="B95" s="130"/>
      <c r="C95" s="130"/>
      <c r="D95" s="130"/>
      <c r="E95" s="130"/>
      <c r="F95" s="130"/>
      <c r="G95" s="130"/>
      <c r="H95" s="130"/>
      <c r="I95" s="130"/>
      <c r="J95" s="130"/>
      <c r="K95" s="1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16"/>
      <c r="AP95" s="20"/>
    </row>
    <row r="96" spans="1:42" ht="57.75" customHeight="1" x14ac:dyDescent="0.25">
      <c r="A96" s="8" t="s">
        <v>0</v>
      </c>
      <c r="B96" s="8" t="s">
        <v>1</v>
      </c>
      <c r="C96" s="8" t="s">
        <v>4</v>
      </c>
      <c r="D96" s="8" t="s">
        <v>5</v>
      </c>
      <c r="E96" s="8" t="s">
        <v>8</v>
      </c>
      <c r="F96" s="8" t="s">
        <v>9</v>
      </c>
      <c r="G96" s="8" t="s">
        <v>10</v>
      </c>
      <c r="H96" s="8" t="s">
        <v>6</v>
      </c>
      <c r="I96" s="8" t="s">
        <v>2</v>
      </c>
      <c r="J96" s="8" t="s">
        <v>3</v>
      </c>
      <c r="K96" s="1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16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6"/>
      <c r="J97" s="6"/>
      <c r="K97" s="1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O97" s="13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6"/>
      <c r="J98" s="6"/>
      <c r="K98" s="1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O98" s="13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6"/>
      <c r="J99" s="6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O99" s="13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6"/>
      <c r="J100" s="6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O100" s="13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6"/>
      <c r="J101" s="6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O101" s="13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6"/>
      <c r="J102" s="6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O102" s="13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6"/>
      <c r="J103" s="6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O103" s="13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6"/>
      <c r="J104" s="6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O104" s="13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6"/>
      <c r="J105" s="6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O105" s="13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6"/>
      <c r="J106" s="6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O106" s="13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6"/>
      <c r="J107" s="6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O107" s="13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6"/>
      <c r="J108" s="6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O108" s="13"/>
    </row>
    <row r="109" spans="1:41" hidden="1" outlineLevel="1" x14ac:dyDescent="0.25">
      <c r="A109" s="2"/>
      <c r="B109" s="2"/>
      <c r="C109" s="2"/>
      <c r="D109" s="2"/>
      <c r="E109" s="2"/>
      <c r="F109" s="2"/>
      <c r="G109" s="2"/>
      <c r="H109" s="2"/>
      <c r="I109" s="6"/>
      <c r="J109" s="6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O109" s="13"/>
    </row>
    <row r="110" spans="1:41" hidden="1" outlineLevel="1" x14ac:dyDescent="0.25">
      <c r="A110" s="2"/>
      <c r="B110" s="2"/>
      <c r="C110" s="2"/>
      <c r="D110" s="2"/>
      <c r="E110" s="2"/>
      <c r="F110" s="2"/>
      <c r="G110" s="2"/>
      <c r="H110" s="2"/>
      <c r="I110" s="6"/>
      <c r="J110" s="6"/>
      <c r="K110" s="1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O110" s="13"/>
    </row>
    <row r="111" spans="1:41" hidden="1" outlineLevel="1" x14ac:dyDescent="0.25">
      <c r="A111" s="2"/>
      <c r="B111" s="2"/>
      <c r="C111" s="2"/>
      <c r="D111" s="2"/>
      <c r="E111" s="2"/>
      <c r="F111" s="2"/>
      <c r="G111" s="2"/>
      <c r="H111" s="2"/>
      <c r="I111" s="6"/>
      <c r="J111" s="6"/>
      <c r="K111" s="1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O111" s="13"/>
    </row>
    <row r="112" spans="1:41" hidden="1" outlineLevel="1" x14ac:dyDescent="0.25">
      <c r="A112" s="2"/>
      <c r="B112" s="2"/>
      <c r="C112" s="2"/>
      <c r="D112" s="2"/>
      <c r="E112" s="2"/>
      <c r="F112" s="2"/>
      <c r="G112" s="2"/>
      <c r="H112" s="2"/>
      <c r="I112" s="6"/>
      <c r="J112" s="6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14"/>
    </row>
    <row r="113" spans="1:41" hidden="1" outlineLevel="1" x14ac:dyDescent="0.25">
      <c r="A113" s="2"/>
      <c r="B113" s="2"/>
      <c r="C113" s="2"/>
      <c r="D113" s="2"/>
      <c r="E113" s="2"/>
      <c r="F113" s="2"/>
      <c r="G113" s="2"/>
      <c r="H113" s="2"/>
      <c r="I113" s="6"/>
      <c r="J113" s="6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14"/>
    </row>
    <row r="114" spans="1:41" hidden="1" outlineLevel="1" x14ac:dyDescent="0.25">
      <c r="A114" s="2"/>
      <c r="B114" s="2"/>
      <c r="C114" s="2"/>
      <c r="D114" s="2"/>
      <c r="E114" s="2"/>
      <c r="F114" s="2"/>
      <c r="G114" s="2"/>
      <c r="H114" s="2"/>
      <c r="I114" s="6"/>
      <c r="J114" s="6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4"/>
    </row>
    <row r="115" spans="1:41" hidden="1" outlineLevel="1" x14ac:dyDescent="0.25">
      <c r="A115" s="2"/>
      <c r="B115" s="2"/>
      <c r="C115" s="2"/>
      <c r="D115" s="2"/>
      <c r="E115" s="2"/>
      <c r="F115" s="2"/>
      <c r="G115" s="2"/>
      <c r="H115" s="2"/>
      <c r="I115" s="6"/>
      <c r="J115" s="6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14"/>
    </row>
    <row r="116" spans="1:41" hidden="1" outlineLevel="1" x14ac:dyDescent="0.25">
      <c r="A116" s="2"/>
      <c r="B116" s="2"/>
      <c r="C116" s="2"/>
      <c r="D116" s="2"/>
      <c r="E116" s="2"/>
      <c r="F116" s="2"/>
      <c r="G116" s="2"/>
      <c r="H116" s="2"/>
      <c r="I116" s="6"/>
      <c r="J116" s="6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4"/>
    </row>
    <row r="117" spans="1:41" hidden="1" outlineLevel="1" x14ac:dyDescent="0.25">
      <c r="A117" s="2"/>
      <c r="B117" s="2"/>
      <c r="C117" s="2"/>
      <c r="D117" s="2"/>
      <c r="E117" s="2"/>
      <c r="F117" s="2"/>
      <c r="G117" s="2"/>
      <c r="H117" s="2"/>
      <c r="I117" s="6"/>
      <c r="J117" s="6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/>
    </row>
    <row r="118" spans="1:41" hidden="1" outlineLevel="1" x14ac:dyDescent="0.25">
      <c r="A118" s="2"/>
      <c r="B118" s="2"/>
      <c r="C118" s="2"/>
      <c r="D118" s="2"/>
      <c r="E118" s="2"/>
      <c r="F118" s="2"/>
      <c r="G118" s="2"/>
      <c r="H118" s="2"/>
      <c r="I118" s="6"/>
      <c r="J118" s="6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15"/>
    </row>
    <row r="119" spans="1:41" collapsed="1" x14ac:dyDescent="0.25">
      <c r="A119" s="143" t="s">
        <v>7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9">
        <f t="shared" ref="K119:AO119" si="3">SUM(K97:K118)</f>
        <v>0</v>
      </c>
      <c r="L119" s="9">
        <f t="shared" si="3"/>
        <v>0</v>
      </c>
      <c r="M119" s="9">
        <f t="shared" si="3"/>
        <v>0</v>
      </c>
      <c r="N119" s="9">
        <f t="shared" si="3"/>
        <v>0</v>
      </c>
      <c r="O119" s="9">
        <f t="shared" si="3"/>
        <v>0</v>
      </c>
      <c r="P119" s="9">
        <f t="shared" si="3"/>
        <v>0</v>
      </c>
      <c r="Q119" s="9">
        <f t="shared" si="3"/>
        <v>0</v>
      </c>
      <c r="R119" s="9">
        <f t="shared" si="3"/>
        <v>0</v>
      </c>
      <c r="S119" s="9">
        <f t="shared" si="3"/>
        <v>0</v>
      </c>
      <c r="T119" s="9">
        <f t="shared" si="3"/>
        <v>0</v>
      </c>
      <c r="U119" s="9">
        <f t="shared" si="3"/>
        <v>0</v>
      </c>
      <c r="V119" s="9">
        <f t="shared" si="3"/>
        <v>0</v>
      </c>
      <c r="W119" s="9">
        <f t="shared" si="3"/>
        <v>0</v>
      </c>
      <c r="X119" s="9">
        <f t="shared" si="3"/>
        <v>0</v>
      </c>
      <c r="Y119" s="9">
        <f t="shared" si="3"/>
        <v>0</v>
      </c>
      <c r="Z119" s="9">
        <f t="shared" si="3"/>
        <v>0</v>
      </c>
      <c r="AA119" s="9">
        <f t="shared" si="3"/>
        <v>0</v>
      </c>
      <c r="AB119" s="9">
        <f t="shared" si="3"/>
        <v>0</v>
      </c>
      <c r="AC119" s="9">
        <f t="shared" si="3"/>
        <v>0</v>
      </c>
      <c r="AD119" s="9">
        <f t="shared" si="3"/>
        <v>0</v>
      </c>
      <c r="AE119" s="9">
        <f t="shared" si="3"/>
        <v>0</v>
      </c>
      <c r="AF119" s="9">
        <f t="shared" si="3"/>
        <v>0</v>
      </c>
      <c r="AG119" s="9">
        <f t="shared" si="3"/>
        <v>0</v>
      </c>
      <c r="AH119" s="9">
        <f t="shared" si="3"/>
        <v>0</v>
      </c>
      <c r="AI119" s="9">
        <f t="shared" si="3"/>
        <v>0</v>
      </c>
      <c r="AJ119" s="9">
        <f t="shared" si="3"/>
        <v>0</v>
      </c>
      <c r="AK119" s="9">
        <f t="shared" si="3"/>
        <v>0</v>
      </c>
      <c r="AL119" s="9">
        <f t="shared" si="3"/>
        <v>0</v>
      </c>
      <c r="AM119" s="9">
        <f t="shared" si="3"/>
        <v>0</v>
      </c>
      <c r="AN119" s="9">
        <f t="shared" si="3"/>
        <v>0</v>
      </c>
      <c r="AO119" s="10">
        <f t="shared" si="3"/>
        <v>0</v>
      </c>
    </row>
    <row r="120" spans="1:41" x14ac:dyDescent="0.25">
      <c r="A120" s="144" t="s">
        <v>14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9">
        <v>6</v>
      </c>
      <c r="L120" s="30">
        <v>6</v>
      </c>
      <c r="M120" s="30">
        <v>6</v>
      </c>
      <c r="N120" s="30">
        <v>6</v>
      </c>
      <c r="O120" s="30">
        <v>6</v>
      </c>
      <c r="P120" s="30">
        <v>6</v>
      </c>
      <c r="Q120" s="30">
        <v>6</v>
      </c>
      <c r="R120" s="30">
        <v>6</v>
      </c>
      <c r="S120" s="30">
        <v>6</v>
      </c>
      <c r="T120" s="30">
        <v>6</v>
      </c>
      <c r="U120" s="30">
        <v>6</v>
      </c>
      <c r="V120" s="30">
        <v>6</v>
      </c>
      <c r="W120" s="30">
        <v>6</v>
      </c>
      <c r="X120" s="30">
        <v>6</v>
      </c>
      <c r="Y120" s="30">
        <v>6</v>
      </c>
      <c r="Z120" s="30">
        <v>6</v>
      </c>
      <c r="AA120" s="30">
        <v>6</v>
      </c>
      <c r="AB120" s="30">
        <v>6</v>
      </c>
      <c r="AC120" s="30">
        <v>6</v>
      </c>
      <c r="AD120" s="30">
        <v>6</v>
      </c>
      <c r="AE120" s="30">
        <v>6</v>
      </c>
      <c r="AF120" s="30">
        <v>6</v>
      </c>
      <c r="AG120" s="30">
        <v>6</v>
      </c>
      <c r="AH120" s="30">
        <v>6</v>
      </c>
      <c r="AI120" s="30">
        <v>6</v>
      </c>
      <c r="AJ120" s="30">
        <v>6</v>
      </c>
      <c r="AK120" s="30">
        <v>6</v>
      </c>
      <c r="AL120" s="30">
        <v>6</v>
      </c>
      <c r="AM120" s="30">
        <v>6</v>
      </c>
      <c r="AN120" s="30">
        <v>6</v>
      </c>
      <c r="AO120" s="31">
        <v>6</v>
      </c>
    </row>
    <row r="121" spans="1:41" ht="15" hidden="1" customHeight="1" x14ac:dyDescent="0.25"/>
    <row r="122" spans="1:41" ht="15" hidden="1" customHeight="1" x14ac:dyDescent="0.25"/>
    <row r="123" spans="1:41" ht="15" hidden="1" customHeight="1" x14ac:dyDescent="0.25"/>
    <row r="124" spans="1:41" ht="15" hidden="1" customHeight="1" x14ac:dyDescent="0.25"/>
    <row r="125" spans="1:41" ht="15" hidden="1" customHeight="1" x14ac:dyDescent="0.25"/>
    <row r="126" spans="1:41" ht="15" hidden="1" customHeight="1" x14ac:dyDescent="0.25"/>
    <row r="127" spans="1:41" ht="15" hidden="1" customHeight="1" x14ac:dyDescent="0.25"/>
    <row r="128" spans="1:41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  <row r="152" ht="15" hidden="1" customHeight="1" x14ac:dyDescent="0.25"/>
    <row r="153" ht="15" hidden="1" customHeight="1" x14ac:dyDescent="0.25"/>
    <row r="154" ht="15" hidden="1" customHeight="1" x14ac:dyDescent="0.25"/>
    <row r="155" ht="15" hidden="1" customHeight="1" x14ac:dyDescent="0.25"/>
    <row r="156" ht="15" hidden="1" customHeight="1" x14ac:dyDescent="0.25"/>
    <row r="157" ht="15" hidden="1" customHeight="1" x14ac:dyDescent="0.25"/>
    <row r="158" ht="15" hidden="1" customHeight="1" x14ac:dyDescent="0.25"/>
    <row r="159" ht="15" hidden="1" customHeight="1" x14ac:dyDescent="0.25"/>
    <row r="160" ht="15" hidden="1" customHeight="1" x14ac:dyDescent="0.25"/>
    <row r="161" ht="15" hidden="1" customHeight="1" x14ac:dyDescent="0.25"/>
    <row r="162" ht="15" hidden="1" customHeight="1" x14ac:dyDescent="0.25"/>
    <row r="163" ht="15" hidden="1" customHeight="1" x14ac:dyDescent="0.25"/>
    <row r="164" ht="15" hidden="1" customHeight="1" x14ac:dyDescent="0.25"/>
    <row r="165" ht="15" hidden="1" customHeight="1" x14ac:dyDescent="0.25"/>
    <row r="166" ht="15" hidden="1" customHeight="1" x14ac:dyDescent="0.25"/>
    <row r="167" ht="15" hidden="1" customHeight="1" x14ac:dyDescent="0.25"/>
    <row r="168" ht="15" hidden="1" customHeight="1" x14ac:dyDescent="0.25"/>
    <row r="169" ht="15" hidden="1" customHeight="1" x14ac:dyDescent="0.25"/>
    <row r="170" ht="15" hidden="1" customHeight="1" x14ac:dyDescent="0.25"/>
    <row r="171" ht="15" hidden="1" customHeight="1" x14ac:dyDescent="0.25"/>
    <row r="172" ht="15" hidden="1" customHeight="1" x14ac:dyDescent="0.25"/>
  </sheetData>
  <mergeCells count="14">
    <mergeCell ref="A60:AP61"/>
    <mergeCell ref="A64:J64"/>
    <mergeCell ref="A2:AP3"/>
    <mergeCell ref="A6:J6"/>
    <mergeCell ref="A29:J29"/>
    <mergeCell ref="A30:J30"/>
    <mergeCell ref="A34:J34"/>
    <mergeCell ref="A56:J56"/>
    <mergeCell ref="A57:J57"/>
    <mergeCell ref="A90:J90"/>
    <mergeCell ref="A91:J91"/>
    <mergeCell ref="A95:J95"/>
    <mergeCell ref="A119:J119"/>
    <mergeCell ref="A120:J120"/>
  </mergeCells>
  <dataValidations count="1">
    <dataValidation type="list" allowBlank="1" showInputMessage="1" showErrorMessage="1" sqref="K8:AO28 K36:AO55 K66:AO89 K97:AO118">
      <formula1>"1"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Clé de répartition</vt:lpstr>
      <vt:lpstr>Feuil2</vt:lpstr>
      <vt:lpstr>Feuil1</vt:lpstr>
      <vt:lpstr>Exemple pour remplir le tableau</vt:lpstr>
      <vt:lpstr>Tableau à compléter</vt:lpstr>
      <vt:lpstr>Feuil5</vt:lpstr>
      <vt:lpstr>NOR</vt:lpstr>
      <vt:lpstr>PDL</vt:lpstr>
      <vt:lpstr>ARA</vt:lpstr>
      <vt:lpstr>CORSE</vt:lpstr>
      <vt:lpstr>CVL</vt:lpstr>
      <vt:lpstr>GE</vt:lpstr>
      <vt:lpstr>NAQ</vt:lpstr>
      <vt:lpstr>PACA</vt:lpstr>
      <vt:lpstr>OCC</vt:lpstr>
      <vt:lpstr>HDF</vt:lpstr>
      <vt:lpstr>BRE</vt:lpstr>
      <vt:lpstr>IDF</vt:lpstr>
      <vt:lpstr>BFC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PLAINE, Grégoire (DGS/VSS/CORRUSS)</dc:creator>
  <cp:lastModifiedBy>PLAINE, Grégoire (DGS/VSS/CORRUSS)</cp:lastModifiedBy>
  <dcterms:created xsi:type="dcterms:W3CDTF">2023-06-13T17:35:51Z</dcterms:created>
  <dcterms:modified xsi:type="dcterms:W3CDTF">2023-06-15T12:19:19Z</dcterms:modified>
</cp:coreProperties>
</file>